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1_Arbeitsbereiche\5_Publikationen\2_Internet\01-Tabellen\11-Verkehr\1-Motorfahrzeuge\"/>
    </mc:Choice>
  </mc:AlternateContent>
  <bookViews>
    <workbookView xWindow="-15" yWindow="105" windowWidth="19050" windowHeight="11850"/>
  </bookViews>
  <sheets>
    <sheet name="Steckbrief" sheetId="23" r:id="rId1"/>
    <sheet name="Seit 2011" sheetId="22" r:id="rId2"/>
    <sheet name="1991-2010" sheetId="36" r:id="rId3"/>
    <sheet name="1981-1990" sheetId="35" r:id="rId4"/>
    <sheet name="1971-1980" sheetId="33" r:id="rId5"/>
    <sheet name="1957-1970" sheetId="30" r:id="rId6"/>
    <sheet name="1946-1956" sheetId="26" r:id="rId7"/>
    <sheet name="1931-1945" sheetId="29" r:id="rId8"/>
    <sheet name="1905-1930" sheetId="31" r:id="rId9"/>
  </sheets>
  <calcPr calcId="162913"/>
</workbook>
</file>

<file path=xl/calcChain.xml><?xml version="1.0" encoding="utf-8"?>
<calcChain xmlns="http://schemas.openxmlformats.org/spreadsheetml/2006/main">
  <c r="O20" i="22" l="1"/>
  <c r="O11" i="22"/>
  <c r="M20" i="22"/>
  <c r="L20" i="22"/>
  <c r="K20" i="22"/>
  <c r="J20" i="22"/>
  <c r="I20" i="22"/>
  <c r="H20" i="22"/>
  <c r="G20" i="22"/>
  <c r="F20" i="22"/>
  <c r="E20" i="22"/>
  <c r="D20" i="22"/>
  <c r="D20" i="35"/>
  <c r="O26" i="22" l="1"/>
  <c r="D20" i="26"/>
  <c r="I30" i="35" l="1"/>
  <c r="D11" i="30" l="1"/>
  <c r="D29" i="33" l="1"/>
  <c r="V20" i="36" l="1"/>
  <c r="V11" i="36"/>
  <c r="M20" i="36"/>
  <c r="M11" i="36"/>
  <c r="N20" i="36"/>
  <c r="N11" i="36"/>
  <c r="O20" i="36"/>
  <c r="O11" i="36"/>
  <c r="P20" i="36"/>
  <c r="P11" i="36"/>
  <c r="Q20" i="36"/>
  <c r="Q11" i="36"/>
  <c r="R20" i="36"/>
  <c r="R11" i="36"/>
  <c r="S20" i="36"/>
  <c r="S11" i="36"/>
  <c r="T20" i="36"/>
  <c r="T11" i="36"/>
  <c r="U20" i="36"/>
  <c r="U11" i="36"/>
  <c r="W20" i="36"/>
  <c r="L20" i="36"/>
  <c r="K20" i="36"/>
  <c r="J20" i="36"/>
  <c r="I20" i="36"/>
  <c r="H20" i="36"/>
  <c r="G20" i="36"/>
  <c r="F20" i="36"/>
  <c r="E20" i="36"/>
  <c r="D20" i="36"/>
  <c r="W11" i="36"/>
  <c r="L11" i="36"/>
  <c r="K11" i="36"/>
  <c r="J11" i="36"/>
  <c r="I11" i="36"/>
  <c r="H11" i="36"/>
  <c r="G11" i="36"/>
  <c r="F11" i="36"/>
  <c r="E11" i="36"/>
  <c r="D11" i="36"/>
  <c r="E8" i="36"/>
  <c r="F8" i="36" s="1"/>
  <c r="G8" i="36" s="1"/>
  <c r="H8" i="36" s="1"/>
  <c r="I8" i="36" s="1"/>
  <c r="J8" i="36" s="1"/>
  <c r="K8" i="36" s="1"/>
  <c r="L8" i="36" s="1"/>
  <c r="M8" i="36" s="1"/>
  <c r="N8" i="36" s="1"/>
  <c r="O8" i="36" s="1"/>
  <c r="P8" i="36" s="1"/>
  <c r="S8" i="36" s="1"/>
  <c r="T8" i="36" s="1"/>
  <c r="E30" i="35"/>
  <c r="F30" i="35"/>
  <c r="G30" i="35"/>
  <c r="H30" i="35"/>
  <c r="J30" i="35"/>
  <c r="K30" i="35"/>
  <c r="L30" i="35"/>
  <c r="M30" i="35"/>
  <c r="D30" i="35"/>
  <c r="E20" i="35"/>
  <c r="F20" i="35"/>
  <c r="M20" i="35"/>
  <c r="L20" i="35"/>
  <c r="K20" i="35"/>
  <c r="J20" i="35"/>
  <c r="I20" i="35"/>
  <c r="H20" i="35"/>
  <c r="G20" i="35"/>
  <c r="M11" i="35"/>
  <c r="L11" i="35"/>
  <c r="K11" i="35"/>
  <c r="J11" i="35"/>
  <c r="I11" i="35"/>
  <c r="H11" i="35"/>
  <c r="G11" i="35"/>
  <c r="F11" i="35"/>
  <c r="E11" i="35"/>
  <c r="E24" i="35" s="1"/>
  <c r="D11" i="35"/>
  <c r="F8" i="35"/>
  <c r="G8" i="35" s="1"/>
  <c r="H8" i="35" s="1"/>
  <c r="I8" i="35" s="1"/>
  <c r="J8" i="35" s="1"/>
  <c r="K8" i="35" s="1"/>
  <c r="L8" i="35" s="1"/>
  <c r="M8" i="35" s="1"/>
  <c r="E8" i="35"/>
  <c r="G29" i="33"/>
  <c r="H20" i="33"/>
  <c r="I20" i="33"/>
  <c r="J20" i="33"/>
  <c r="K20" i="33"/>
  <c r="L20" i="33"/>
  <c r="M20" i="33"/>
  <c r="G20" i="33"/>
  <c r="F11" i="33"/>
  <c r="E11" i="33"/>
  <c r="H11" i="33"/>
  <c r="G11" i="33"/>
  <c r="I11" i="33"/>
  <c r="J11" i="33"/>
  <c r="K11" i="33"/>
  <c r="L11" i="33"/>
  <c r="M11" i="33"/>
  <c r="D11" i="33"/>
  <c r="D24" i="33" s="1"/>
  <c r="M29" i="33"/>
  <c r="L29" i="33"/>
  <c r="K29" i="33"/>
  <c r="J29" i="33"/>
  <c r="I29" i="33"/>
  <c r="H29" i="33"/>
  <c r="F29" i="33"/>
  <c r="E29" i="33"/>
  <c r="E8" i="33"/>
  <c r="F8" i="33" s="1"/>
  <c r="G8" i="33" s="1"/>
  <c r="H8" i="33" s="1"/>
  <c r="I8" i="33" s="1"/>
  <c r="J8" i="33" s="1"/>
  <c r="K8" i="33" s="1"/>
  <c r="L8" i="33" s="1"/>
  <c r="M8" i="33" s="1"/>
  <c r="U24" i="36" l="1"/>
  <c r="T24" i="36"/>
  <c r="N24" i="36"/>
  <c r="Q24" i="36"/>
  <c r="P24" i="36"/>
  <c r="V24" i="36"/>
  <c r="S24" i="36"/>
  <c r="O24" i="36"/>
  <c r="M24" i="36"/>
  <c r="G24" i="33"/>
  <c r="M24" i="35"/>
  <c r="R24" i="36"/>
  <c r="U8" i="36"/>
  <c r="V8" i="36" s="1"/>
  <c r="W8" i="36" s="1"/>
  <c r="D24" i="36"/>
  <c r="L24" i="36"/>
  <c r="G24" i="36"/>
  <c r="E24" i="36"/>
  <c r="W24" i="36"/>
  <c r="J24" i="36"/>
  <c r="F24" i="36"/>
  <c r="K24" i="36"/>
  <c r="H24" i="36"/>
  <c r="I24" i="36"/>
  <c r="I24" i="35"/>
  <c r="J24" i="35"/>
  <c r="L24" i="35"/>
  <c r="F24" i="35"/>
  <c r="G24" i="35"/>
  <c r="H24" i="35"/>
  <c r="D24" i="35"/>
  <c r="I24" i="33"/>
  <c r="H24" i="33"/>
  <c r="J27" i="30"/>
  <c r="K27" i="30"/>
  <c r="L27" i="30"/>
  <c r="M27" i="30"/>
  <c r="N27" i="30"/>
  <c r="O27" i="30"/>
  <c r="P27" i="30"/>
  <c r="Q27" i="30"/>
  <c r="D18" i="30"/>
  <c r="D27" i="30"/>
  <c r="E11" i="30"/>
  <c r="F11" i="30"/>
  <c r="G11" i="30"/>
  <c r="H11" i="30"/>
  <c r="I11" i="30"/>
  <c r="J11" i="30"/>
  <c r="K11" i="30"/>
  <c r="L11" i="30"/>
  <c r="M11" i="30"/>
  <c r="N11" i="30"/>
  <c r="O11" i="30"/>
  <c r="P11" i="30"/>
  <c r="Q11" i="30"/>
  <c r="E18" i="30"/>
  <c r="F18" i="30"/>
  <c r="G18" i="30"/>
  <c r="H18" i="30"/>
  <c r="I18" i="30"/>
  <c r="J18" i="30"/>
  <c r="K18" i="30"/>
  <c r="L18" i="30"/>
  <c r="M18" i="30"/>
  <c r="N18" i="30"/>
  <c r="O18" i="30"/>
  <c r="P18" i="30"/>
  <c r="Q18" i="30"/>
  <c r="E27" i="30"/>
  <c r="F27" i="30"/>
  <c r="G27" i="30"/>
  <c r="H27" i="30"/>
  <c r="I27" i="30"/>
  <c r="E8" i="30"/>
  <c r="F8" i="30" s="1"/>
  <c r="G8" i="30" s="1"/>
  <c r="H8" i="30" s="1"/>
  <c r="I8" i="30" s="1"/>
  <c r="J8" i="30" s="1"/>
  <c r="K8" i="30" s="1"/>
  <c r="L8" i="30" s="1"/>
  <c r="M8" i="30" s="1"/>
  <c r="N8" i="30" s="1"/>
  <c r="O8" i="30" s="1"/>
  <c r="P8" i="30" s="1"/>
  <c r="Q8" i="30" s="1"/>
  <c r="M23" i="30" l="1"/>
  <c r="I23" i="30"/>
  <c r="H23" i="30"/>
  <c r="D23" i="30"/>
  <c r="G23" i="30"/>
  <c r="K24" i="33"/>
  <c r="J24" i="33"/>
  <c r="M24" i="33"/>
  <c r="E24" i="33"/>
  <c r="L24" i="33"/>
  <c r="F24" i="33"/>
  <c r="K23" i="30"/>
  <c r="J23" i="30"/>
  <c r="Q23" i="30"/>
  <c r="F23" i="30"/>
  <c r="E23" i="30"/>
  <c r="P23" i="30"/>
  <c r="O23" i="30"/>
  <c r="N23" i="30"/>
  <c r="L23" i="30"/>
  <c r="N25" i="26"/>
  <c r="N24" i="26" s="1"/>
  <c r="M25" i="26"/>
  <c r="M24" i="26" s="1"/>
  <c r="L25" i="26"/>
  <c r="L24" i="26" s="1"/>
  <c r="K25" i="26"/>
  <c r="K24" i="26" s="1"/>
  <c r="J25" i="26"/>
  <c r="J24" i="26" s="1"/>
  <c r="I25" i="26"/>
  <c r="I24" i="26" s="1"/>
  <c r="H25" i="26"/>
  <c r="H24" i="26" s="1"/>
  <c r="G25" i="26"/>
  <c r="G24" i="26" s="1"/>
  <c r="F25" i="26"/>
  <c r="F24" i="26" s="1"/>
  <c r="E25" i="26"/>
  <c r="E24" i="26" s="1"/>
  <c r="D25" i="26"/>
  <c r="D24" i="26" s="1"/>
  <c r="C25" i="26"/>
  <c r="D11" i="26"/>
  <c r="E11" i="26"/>
  <c r="E20" i="26" s="1"/>
  <c r="F11" i="26"/>
  <c r="F20" i="26" s="1"/>
  <c r="G11" i="26"/>
  <c r="G20" i="26" s="1"/>
  <c r="H11" i="26"/>
  <c r="H20" i="26" s="1"/>
  <c r="I11" i="26"/>
  <c r="I20" i="26" s="1"/>
  <c r="J11" i="26"/>
  <c r="J20" i="26" s="1"/>
  <c r="K11" i="26"/>
  <c r="K20" i="26" s="1"/>
  <c r="L11" i="26"/>
  <c r="L20" i="26" s="1"/>
  <c r="M11" i="26"/>
  <c r="M20" i="26" s="1"/>
  <c r="N11" i="26"/>
  <c r="N20" i="26" s="1"/>
  <c r="Q22" i="29" l="1"/>
  <c r="P22" i="29"/>
  <c r="O22" i="29"/>
  <c r="N22" i="29"/>
  <c r="R11" i="29"/>
  <c r="Q11" i="29"/>
  <c r="Q15" i="29" s="1"/>
  <c r="P11" i="29"/>
  <c r="P15" i="29" s="1"/>
  <c r="O11" i="29"/>
  <c r="O15" i="29" s="1"/>
  <c r="N11" i="29"/>
  <c r="N15" i="29" s="1"/>
  <c r="R15" i="29"/>
  <c r="Z22" i="31"/>
  <c r="Y22" i="31"/>
  <c r="X22" i="31"/>
  <c r="W22" i="31"/>
  <c r="V22" i="31"/>
  <c r="U22" i="31"/>
  <c r="T22" i="31"/>
  <c r="S22" i="31"/>
  <c r="R22" i="31"/>
  <c r="Q22" i="31"/>
  <c r="Z17" i="31"/>
  <c r="Y17" i="31"/>
  <c r="X17" i="31"/>
  <c r="W17" i="31"/>
  <c r="V17" i="31"/>
  <c r="U17" i="31"/>
  <c r="T17" i="31"/>
  <c r="S17" i="31"/>
  <c r="R17" i="31"/>
  <c r="Q17" i="31"/>
  <c r="Z11" i="31"/>
  <c r="Z15" i="31" s="1"/>
  <c r="Y11" i="31"/>
  <c r="X11" i="31"/>
  <c r="W11" i="31"/>
  <c r="W15" i="31" s="1"/>
  <c r="V11" i="31"/>
  <c r="V15" i="31" s="1"/>
  <c r="U11" i="31"/>
  <c r="U15" i="31" s="1"/>
  <c r="T11" i="31"/>
  <c r="T15" i="31" s="1"/>
  <c r="S11" i="31"/>
  <c r="S15" i="31" s="1"/>
  <c r="R11" i="31"/>
  <c r="R15" i="31" s="1"/>
  <c r="Q11" i="31"/>
  <c r="Y15" i="31"/>
  <c r="X15" i="31"/>
  <c r="Q15" i="31"/>
  <c r="P22" i="31"/>
  <c r="O22" i="31"/>
  <c r="N22" i="31"/>
  <c r="M22" i="31"/>
  <c r="L22" i="31"/>
  <c r="K22" i="31"/>
  <c r="J22" i="31"/>
  <c r="I22" i="31"/>
  <c r="H22" i="31"/>
  <c r="G22" i="31"/>
  <c r="F22" i="31"/>
  <c r="D22" i="31"/>
  <c r="P17" i="31"/>
  <c r="O17" i="31"/>
  <c r="N17" i="31"/>
  <c r="M17" i="31"/>
  <c r="L17" i="31"/>
  <c r="K17" i="31"/>
  <c r="J17" i="31"/>
  <c r="I17" i="31"/>
  <c r="H17" i="31"/>
  <c r="G17" i="31"/>
  <c r="F17" i="31"/>
  <c r="D11" i="31"/>
  <c r="P15" i="31"/>
  <c r="O15" i="31"/>
  <c r="N15" i="31"/>
  <c r="M15" i="31"/>
  <c r="L15" i="31"/>
  <c r="K15" i="31"/>
  <c r="J15" i="31"/>
  <c r="I15" i="31"/>
  <c r="H15" i="31"/>
  <c r="G15" i="31"/>
  <c r="F15" i="31"/>
  <c r="D15" i="31"/>
  <c r="G8" i="31"/>
  <c r="H8" i="31" s="1"/>
  <c r="I8" i="31" s="1"/>
  <c r="J8" i="31" s="1"/>
  <c r="K8" i="31" s="1"/>
  <c r="L8" i="31" s="1"/>
  <c r="M8" i="31" s="1"/>
  <c r="N8" i="31" s="1"/>
  <c r="O8" i="31" s="1"/>
  <c r="P8" i="31" s="1"/>
  <c r="Q8" i="31" s="1"/>
  <c r="R8" i="31" s="1"/>
  <c r="S8" i="31" s="1"/>
  <c r="T8" i="31" s="1"/>
  <c r="U8" i="31" s="1"/>
  <c r="V8" i="31" s="1"/>
  <c r="W8" i="31" s="1"/>
  <c r="X8" i="31" s="1"/>
  <c r="Y8" i="31" s="1"/>
  <c r="Z8" i="31" s="1"/>
  <c r="M22" i="29"/>
  <c r="M11" i="29"/>
  <c r="M15" i="29"/>
  <c r="L22" i="29"/>
  <c r="K22" i="29"/>
  <c r="J22" i="29"/>
  <c r="I22" i="29"/>
  <c r="H22" i="29"/>
  <c r="G22" i="29"/>
  <c r="F22" i="29"/>
  <c r="E22" i="29"/>
  <c r="D22" i="29"/>
  <c r="K17" i="29"/>
  <c r="J17" i="29"/>
  <c r="I17" i="29"/>
  <c r="H17" i="29"/>
  <c r="G17" i="29"/>
  <c r="F17" i="29"/>
  <c r="E17" i="29"/>
  <c r="D17" i="29"/>
  <c r="L11" i="29"/>
  <c r="L15" i="29" s="1"/>
  <c r="K11" i="29"/>
  <c r="K15" i="29" s="1"/>
  <c r="J11" i="29"/>
  <c r="I11" i="29"/>
  <c r="H11" i="29"/>
  <c r="H15" i="29" s="1"/>
  <c r="G11" i="29"/>
  <c r="G15" i="29" s="1"/>
  <c r="F11" i="29"/>
  <c r="F15" i="29" s="1"/>
  <c r="E11" i="29"/>
  <c r="D11" i="29"/>
  <c r="D15" i="29" s="1"/>
  <c r="C11" i="29"/>
  <c r="J15" i="29"/>
  <c r="I15" i="29"/>
  <c r="E15" i="29"/>
  <c r="E8" i="29"/>
  <c r="F8" i="29" s="1"/>
  <c r="G8" i="29" s="1"/>
  <c r="H8" i="29" s="1"/>
  <c r="I8" i="29" s="1"/>
  <c r="J8" i="29" s="1"/>
  <c r="K8" i="29" s="1"/>
  <c r="L8" i="29" s="1"/>
  <c r="M8" i="29" s="1"/>
  <c r="N8" i="29" s="1"/>
  <c r="O8" i="29" s="1"/>
  <c r="P8" i="29" s="1"/>
  <c r="Q8" i="29" s="1"/>
  <c r="R8" i="29" s="1"/>
  <c r="C11" i="26"/>
  <c r="E8" i="26"/>
  <c r="F8" i="26" s="1"/>
  <c r="G8" i="26" s="1"/>
  <c r="H8" i="26" s="1"/>
  <c r="I8" i="26" s="1"/>
  <c r="J8" i="26" s="1"/>
  <c r="K8" i="26" s="1"/>
  <c r="L8" i="26" s="1"/>
  <c r="M8" i="26" s="1"/>
  <c r="N8" i="26" s="1"/>
  <c r="N20" i="22" l="1"/>
  <c r="N11" i="22"/>
  <c r="N26" i="22" l="1"/>
  <c r="P11" i="22" l="1"/>
  <c r="M11" i="22" l="1"/>
  <c r="M26" i="22" s="1"/>
  <c r="P26" i="22" l="1"/>
  <c r="L11" i="22"/>
  <c r="K11" i="22"/>
  <c r="H11" i="22"/>
  <c r="H26" i="22" s="1"/>
  <c r="I11" i="22"/>
  <c r="J11" i="22"/>
  <c r="D11" i="22"/>
  <c r="E11" i="22"/>
  <c r="E26" i="22" s="1"/>
  <c r="F11" i="22"/>
  <c r="F26" i="22" s="1"/>
  <c r="G11" i="22"/>
  <c r="G26" i="22" s="1"/>
  <c r="K26" i="22" l="1"/>
  <c r="J26" i="22"/>
  <c r="I26" i="22"/>
  <c r="D26" i="22"/>
  <c r="L26" i="22"/>
</calcChain>
</file>

<file path=xl/sharedStrings.xml><?xml version="1.0" encoding="utf-8"?>
<sst xmlns="http://schemas.openxmlformats.org/spreadsheetml/2006/main" count="414" uniqueCount="103">
  <si>
    <t>Präsidialdepartement des Kantons Basel-Stadt</t>
  </si>
  <si>
    <t>Statistisches Amt</t>
  </si>
  <si>
    <t>Erläuterungen:</t>
  </si>
  <si>
    <t>Datenquelle:</t>
  </si>
  <si>
    <t>Verfügbarkeit:</t>
  </si>
  <si>
    <t>Letzte Aktualisierung:</t>
  </si>
  <si>
    <t>Nächste Aktualisierung:</t>
  </si>
  <si>
    <t>Zitiervorschlag [Quelle]:</t>
  </si>
  <si>
    <t>Weitere Auskünfte:</t>
  </si>
  <si>
    <t>Irma Rodiqi</t>
  </si>
  <si>
    <t>+41 61 267 87 31</t>
  </si>
  <si>
    <t>Registerauswertung</t>
  </si>
  <si>
    <t>Motorfahrzeugbestand</t>
  </si>
  <si>
    <t>Kantonsdaten</t>
  </si>
  <si>
    <t>Fahrzeugart</t>
  </si>
  <si>
    <t>Fahrzeugbestand</t>
  </si>
  <si>
    <t>Motorwagen</t>
  </si>
  <si>
    <t>Motorräder</t>
  </si>
  <si>
    <t>Alle Motorfahrzeuge</t>
  </si>
  <si>
    <t>Anhänger</t>
  </si>
  <si>
    <t>davon Motorräder</t>
  </si>
  <si>
    <t>Personenwagen</t>
  </si>
  <si>
    <t>Sattelschlepper</t>
  </si>
  <si>
    <t>davon Personenwagen</t>
  </si>
  <si>
    <t>…</t>
  </si>
  <si>
    <r>
      <t>Übrige</t>
    </r>
    <r>
      <rPr>
        <vertAlign val="superscript"/>
        <sz val="9"/>
        <rFont val="Arial"/>
        <family val="2"/>
      </rPr>
      <t>5</t>
    </r>
  </si>
  <si>
    <t>irma.rodiqi@bs.ch</t>
  </si>
  <si>
    <t>Kevin Zaugg</t>
  </si>
  <si>
    <t>kevin.zaugg@bs.ch</t>
  </si>
  <si>
    <t>+41 61 267 87 18</t>
  </si>
  <si>
    <t>Mofas</t>
  </si>
  <si>
    <t>Cars, Autobusse, Kleinbusse</t>
  </si>
  <si>
    <r>
      <t>Lieferwagen</t>
    </r>
    <r>
      <rPr>
        <vertAlign val="superscript"/>
        <sz val="9"/>
        <rFont val="Arial"/>
        <family val="2"/>
      </rPr>
      <t>3</t>
    </r>
  </si>
  <si>
    <r>
      <t>Lastwagen</t>
    </r>
    <r>
      <rPr>
        <vertAlign val="superscript"/>
        <sz val="9"/>
        <rFont val="Arial"/>
        <family val="2"/>
      </rPr>
      <t>4</t>
    </r>
  </si>
  <si>
    <r>
      <t>Übrige</t>
    </r>
    <r>
      <rPr>
        <vertAlign val="superscript"/>
        <sz val="9"/>
        <rFont val="Arial"/>
        <family val="2"/>
      </rPr>
      <t>6</t>
    </r>
  </si>
  <si>
    <t>davon elektrisch angetrieben</t>
  </si>
  <si>
    <t>Publikationsort:</t>
  </si>
  <si>
    <t>Internetseite Statistisches Amt Basel-Stadt</t>
  </si>
  <si>
    <t>Erhebungsart:</t>
  </si>
  <si>
    <t xml:space="preserve">Daten öffentlicher Organe
</t>
  </si>
  <si>
    <t xml:space="preserve">Kantonspolizei Basel-Stadt
</t>
  </si>
  <si>
    <t>Seit 2012; monatlich</t>
  </si>
  <si>
    <t>Referenzperiode:</t>
  </si>
  <si>
    <t>25. November 2019</t>
  </si>
  <si>
    <t>Statistisches Amt des Kantons Basel-Stadt, Motorfahrzeugstatistik</t>
  </si>
  <si>
    <t>Jahr</t>
  </si>
  <si>
    <t>Fahrräder</t>
  </si>
  <si>
    <t>Droschken</t>
  </si>
  <si>
    <t>Pferdedroschken</t>
  </si>
  <si>
    <t>Autodroschken</t>
  </si>
  <si>
    <r>
      <t>Motorfahrzeugbestand seit 2011</t>
    </r>
    <r>
      <rPr>
        <vertAlign val="superscript"/>
        <sz val="9"/>
        <rFont val="Arial Black"/>
        <family val="2"/>
      </rPr>
      <t>1</t>
    </r>
  </si>
  <si>
    <t>Lastwagen</t>
  </si>
  <si>
    <r>
      <t>Motorfahrzeug-, Fahrrad- und Droschkenbestand 1905</t>
    </r>
    <r>
      <rPr>
        <sz val="10"/>
        <rFont val="Calibri"/>
        <family val="2"/>
      </rPr>
      <t>–</t>
    </r>
    <r>
      <rPr>
        <sz val="10"/>
        <rFont val="Arial Black"/>
        <family val="2"/>
      </rPr>
      <t>1930</t>
    </r>
    <r>
      <rPr>
        <vertAlign val="superscript"/>
        <sz val="9"/>
        <rFont val="Arial Black"/>
        <family val="2"/>
      </rPr>
      <t>1</t>
    </r>
  </si>
  <si>
    <r>
      <t>Lastwagen</t>
    </r>
    <r>
      <rPr>
        <vertAlign val="superscript"/>
        <sz val="9"/>
        <rFont val="Arial"/>
        <family val="2"/>
      </rPr>
      <t>3</t>
    </r>
  </si>
  <si>
    <t>Seit 1905; jährlich</t>
  </si>
  <si>
    <r>
      <t>Droschken</t>
    </r>
    <r>
      <rPr>
        <vertAlign val="superscript"/>
        <sz val="9"/>
        <rFont val="Arial"/>
        <family val="2"/>
      </rPr>
      <t>4</t>
    </r>
  </si>
  <si>
    <r>
      <t>Fahrräder</t>
    </r>
    <r>
      <rPr>
        <vertAlign val="superscript"/>
        <sz val="9"/>
        <rFont val="Arial"/>
        <family val="2"/>
      </rPr>
      <t>4</t>
    </r>
  </si>
  <si>
    <r>
      <t>Motorfahrzeug-, Fahrrad- und Droschkenbestand 1931</t>
    </r>
    <r>
      <rPr>
        <sz val="10"/>
        <rFont val="Calibri"/>
        <family val="2"/>
      </rPr>
      <t>–</t>
    </r>
    <r>
      <rPr>
        <sz val="10"/>
        <rFont val="Arial Black"/>
        <family val="2"/>
      </rPr>
      <t>1945</t>
    </r>
    <r>
      <rPr>
        <vertAlign val="superscript"/>
        <sz val="9"/>
        <rFont val="Arial Black"/>
        <family val="2"/>
      </rPr>
      <t>1</t>
    </r>
  </si>
  <si>
    <t>davon mit Seitenwagen</t>
  </si>
  <si>
    <t>Dreiräder</t>
  </si>
  <si>
    <t>Autocars</t>
  </si>
  <si>
    <t>Fahrzeuge auf 1000 Einwohner</t>
  </si>
  <si>
    <t>Traktoren</t>
  </si>
  <si>
    <t>Landwirtschaftliche Fahrzeuge</t>
  </si>
  <si>
    <t>Roller</t>
  </si>
  <si>
    <r>
      <t>Personenwagen</t>
    </r>
    <r>
      <rPr>
        <vertAlign val="superscript"/>
        <sz val="9"/>
        <rFont val="Arial"/>
        <family val="2"/>
      </rPr>
      <t>2</t>
    </r>
  </si>
  <si>
    <r>
      <t>Spezialfahrzeuge</t>
    </r>
    <r>
      <rPr>
        <vertAlign val="superscript"/>
        <sz val="9"/>
        <rFont val="Arial"/>
        <family val="2"/>
      </rPr>
      <t>5</t>
    </r>
  </si>
  <si>
    <t>Alle Motorräder</t>
  </si>
  <si>
    <r>
      <t>Motorfahrzeug- und Fahrradbestand 1946</t>
    </r>
    <r>
      <rPr>
        <sz val="10"/>
        <rFont val="Calibri"/>
        <family val="2"/>
      </rPr>
      <t>–</t>
    </r>
    <r>
      <rPr>
        <sz val="10"/>
        <rFont val="Arial Black"/>
        <family val="2"/>
      </rPr>
      <t>1956</t>
    </r>
    <r>
      <rPr>
        <vertAlign val="superscript"/>
        <sz val="9"/>
        <rFont val="Arial Black"/>
        <family val="2"/>
      </rPr>
      <t>1</t>
    </r>
  </si>
  <si>
    <r>
      <t>Motorfahrzeug- und Fahrradbestand 1957</t>
    </r>
    <r>
      <rPr>
        <sz val="10"/>
        <rFont val="Calibri"/>
        <family val="2"/>
      </rPr>
      <t>–</t>
    </r>
    <r>
      <rPr>
        <sz val="10"/>
        <rFont val="Arial Black"/>
        <family val="2"/>
      </rPr>
      <t>1970</t>
    </r>
    <r>
      <rPr>
        <vertAlign val="superscript"/>
        <sz val="9"/>
        <rFont val="Arial Black"/>
        <family val="2"/>
      </rPr>
      <t>1</t>
    </r>
  </si>
  <si>
    <t>Händlerschilder</t>
  </si>
  <si>
    <r>
      <t>Übrige</t>
    </r>
    <r>
      <rPr>
        <vertAlign val="superscript"/>
        <sz val="9"/>
        <rFont val="Arial"/>
        <family val="2"/>
      </rPr>
      <t>8</t>
    </r>
  </si>
  <si>
    <r>
      <t>Motorfahrzeug- und Fahrradbestand 1971</t>
    </r>
    <r>
      <rPr>
        <sz val="10"/>
        <rFont val="Calibri"/>
        <family val="2"/>
      </rPr>
      <t>–</t>
    </r>
    <r>
      <rPr>
        <sz val="10"/>
        <rFont val="Arial Black"/>
        <family val="2"/>
      </rPr>
      <t>1980</t>
    </r>
    <r>
      <rPr>
        <vertAlign val="superscript"/>
        <sz val="9"/>
        <rFont val="Arial Black"/>
        <family val="2"/>
      </rPr>
      <t>1</t>
    </r>
  </si>
  <si>
    <r>
      <t>Motorfahrzeug- und Fahrradbestand 1981</t>
    </r>
    <r>
      <rPr>
        <sz val="10"/>
        <rFont val="Calibri"/>
        <family val="2"/>
      </rPr>
      <t>–</t>
    </r>
    <r>
      <rPr>
        <sz val="10"/>
        <rFont val="Arial Black"/>
        <family val="2"/>
      </rPr>
      <t>1990</t>
    </r>
    <r>
      <rPr>
        <vertAlign val="superscript"/>
        <sz val="9"/>
        <rFont val="Arial Black"/>
        <family val="2"/>
      </rPr>
      <t>1</t>
    </r>
  </si>
  <si>
    <r>
      <t>Motorfahrzeugbestand 1991</t>
    </r>
    <r>
      <rPr>
        <sz val="10"/>
        <rFont val="Calibri"/>
        <family val="2"/>
      </rPr>
      <t>–</t>
    </r>
    <r>
      <rPr>
        <sz val="10"/>
        <rFont val="Arial Black"/>
        <family val="2"/>
      </rPr>
      <t>2010</t>
    </r>
    <r>
      <rPr>
        <vertAlign val="superscript"/>
        <sz val="9"/>
        <rFont val="Arial Black"/>
        <family val="2"/>
      </rPr>
      <t>1</t>
    </r>
  </si>
  <si>
    <r>
      <t>2004</t>
    </r>
    <r>
      <rPr>
        <vertAlign val="superscript"/>
        <sz val="9"/>
        <rFont val="Arial"/>
        <family val="2"/>
      </rPr>
      <t>2</t>
    </r>
  </si>
  <si>
    <r>
      <t>Motorfahrzeuge auf 1000 Einwohner der mittleren ständigen Wohnbevölkerung</t>
    </r>
    <r>
      <rPr>
        <b/>
        <vertAlign val="superscript"/>
        <sz val="9"/>
        <rFont val="Arial"/>
        <family val="2"/>
      </rPr>
      <t>2</t>
    </r>
  </si>
  <si>
    <r>
      <t>Fahrzeuge auf 1000 Einwohner der mittleren ständigen Wohnbevölkerung</t>
    </r>
    <r>
      <rPr>
        <b/>
        <vertAlign val="superscript"/>
        <sz val="9"/>
        <rFont val="Arial"/>
        <family val="2"/>
      </rPr>
      <t>2</t>
    </r>
  </si>
  <si>
    <r>
      <rPr>
        <vertAlign val="superscript"/>
        <sz val="8"/>
        <rFont val="Arial"/>
        <family val="2"/>
      </rPr>
      <t>1</t>
    </r>
    <r>
      <rPr>
        <sz val="9"/>
        <rFont val="Arial"/>
        <family val="2"/>
      </rPr>
      <t xml:space="preserve">Verkehrsberechtigte Fahrzeuge nach dem Bestand der Motorfahrzeugkontrolle des Kantons  Basel-Stadt vom 30. September (Mofas vom 31. Dezember); ohne Trolley- und Gelenktrolleybusse. </t>
    </r>
    <r>
      <rPr>
        <vertAlign val="superscript"/>
        <sz val="8"/>
        <rFont val="Arial"/>
        <family val="2"/>
      </rPr>
      <t>2</t>
    </r>
    <r>
      <rPr>
        <sz val="9"/>
        <rFont val="Arial"/>
        <family val="2"/>
      </rPr>
      <t>Die mittlere ständige Wohnbevölkerung entspricht dem Mittelwert der zwölf Monatsmittel; seit 2019 ohne Grenzgänger mit Wochenaufenthalt.</t>
    </r>
    <r>
      <rPr>
        <vertAlign val="superscript"/>
        <sz val="8"/>
        <rFont val="Arial"/>
        <family val="2"/>
      </rPr>
      <t xml:space="preserve"> 3</t>
    </r>
    <r>
      <rPr>
        <sz val="9"/>
        <rFont val="Arial"/>
        <family val="2"/>
      </rPr>
      <t xml:space="preserve">Bis 3,5 Tonnen Gesamtgewicht. </t>
    </r>
    <r>
      <rPr>
        <vertAlign val="superscript"/>
        <sz val="8"/>
        <rFont val="Arial"/>
        <family val="2"/>
      </rPr>
      <t>4</t>
    </r>
    <r>
      <rPr>
        <sz val="9"/>
        <rFont val="Arial"/>
        <family val="2"/>
      </rPr>
      <t xml:space="preserve">Über 3,55 Tonnen Gesamtgewicht. </t>
    </r>
    <r>
      <rPr>
        <vertAlign val="superscript"/>
        <sz val="8"/>
        <rFont val="Arial"/>
        <family val="2"/>
      </rPr>
      <t>5</t>
    </r>
    <r>
      <rPr>
        <sz val="9"/>
        <rFont val="Arial"/>
        <family val="2"/>
      </rPr>
      <t xml:space="preserve">Landwirtschaftliche Fahrzeuge, Motorkarren, Traktoren, Arbeitsmaschinen, Arbeitskarren, Ausnahme-Fahrzeuge, Leichte und Schwere Motorwagen sowie Gelenkbusse. </t>
    </r>
    <r>
      <rPr>
        <vertAlign val="superscript"/>
        <sz val="8"/>
        <rFont val="Arial"/>
        <family val="2"/>
      </rPr>
      <t>6</t>
    </r>
    <r>
      <rPr>
        <sz val="9"/>
        <rFont val="Arial"/>
        <family val="2"/>
      </rPr>
      <t>Seitenwagen, Dreiräder.</t>
    </r>
  </si>
  <si>
    <r>
      <rPr>
        <vertAlign val="superscript"/>
        <sz val="8"/>
        <rFont val="Arial"/>
        <family val="2"/>
      </rPr>
      <t>1</t>
    </r>
    <r>
      <rPr>
        <sz val="9"/>
        <rFont val="Arial"/>
        <family val="2"/>
      </rPr>
      <t xml:space="preserve">Verkehrsberechtigte Fahrzeuge nach dem Bestand der Motorfahrzeugkontrolle des Kantons  Basel-Stadt vom 30. September (Mofas und Fahrräder vom 31. Dezember); ohne Trolleybusse und Fahrzeuge des Bundes. </t>
    </r>
    <r>
      <rPr>
        <vertAlign val="superscript"/>
        <sz val="8"/>
        <rFont val="Arial"/>
        <family val="2"/>
      </rPr>
      <t>2</t>
    </r>
    <r>
      <rPr>
        <sz val="9"/>
        <rFont val="Arial"/>
        <family val="2"/>
      </rPr>
      <t>Die mittlere ständige Wohnbevölkerung entspricht dem Mittelwert der zwölf Monatsmittel.</t>
    </r>
    <r>
      <rPr>
        <vertAlign val="superscript"/>
        <sz val="8"/>
        <rFont val="Arial"/>
        <family val="2"/>
      </rPr>
      <t xml:space="preserve"> 3</t>
    </r>
    <r>
      <rPr>
        <sz val="9"/>
        <rFont val="Arial"/>
        <family val="2"/>
      </rPr>
      <t xml:space="preserve">Bis 3,5 Tonnen Gesamtgewicht. </t>
    </r>
    <r>
      <rPr>
        <vertAlign val="superscript"/>
        <sz val="8"/>
        <rFont val="Arial"/>
        <family val="2"/>
      </rPr>
      <t>4</t>
    </r>
    <r>
      <rPr>
        <sz val="9"/>
        <rFont val="Arial"/>
        <family val="2"/>
      </rPr>
      <t xml:space="preserve">Über 3,5 Tonnen Gesamtgewicht. </t>
    </r>
    <r>
      <rPr>
        <vertAlign val="superscript"/>
        <sz val="8"/>
        <rFont val="Arial"/>
        <family val="2"/>
      </rPr>
      <t>5</t>
    </r>
    <r>
      <rPr>
        <sz val="9"/>
        <rFont val="Arial"/>
        <family val="2"/>
      </rPr>
      <t xml:space="preserve">Gewerbliche Fahrzeuge (Motor- und Arbeitskarren, Arbeitsmaschinen und Ausnahmefahrzeuge). </t>
    </r>
    <r>
      <rPr>
        <vertAlign val="superscript"/>
        <sz val="8"/>
        <rFont val="Arial"/>
        <family val="2"/>
      </rPr>
      <t>6</t>
    </r>
    <r>
      <rPr>
        <sz val="9"/>
        <rFont val="Arial"/>
        <family val="2"/>
      </rPr>
      <t>Bis 50 cm</t>
    </r>
    <r>
      <rPr>
        <vertAlign val="superscript"/>
        <sz val="9"/>
        <rFont val="Arial"/>
        <family val="2"/>
      </rPr>
      <t>3</t>
    </r>
    <r>
      <rPr>
        <sz val="9"/>
        <rFont val="Arial"/>
        <family val="2"/>
      </rPr>
      <t xml:space="preserve">. </t>
    </r>
    <r>
      <rPr>
        <vertAlign val="superscript"/>
        <sz val="8"/>
        <rFont val="Arial"/>
        <family val="2"/>
      </rPr>
      <t>7</t>
    </r>
    <r>
      <rPr>
        <sz val="9"/>
        <rFont val="Arial"/>
        <family val="2"/>
      </rPr>
      <t>Über 50 cm</t>
    </r>
    <r>
      <rPr>
        <vertAlign val="superscript"/>
        <sz val="9"/>
        <rFont val="Arial"/>
        <family val="2"/>
      </rPr>
      <t>3</t>
    </r>
    <r>
      <rPr>
        <sz val="9"/>
        <rFont val="Arial"/>
        <family val="2"/>
      </rPr>
      <t xml:space="preserve">. </t>
    </r>
    <r>
      <rPr>
        <vertAlign val="superscript"/>
        <sz val="8"/>
        <rFont val="Arial"/>
        <family val="2"/>
      </rPr>
      <t>8</t>
    </r>
    <r>
      <rPr>
        <sz val="9"/>
        <rFont val="Arial"/>
        <family val="2"/>
      </rPr>
      <t xml:space="preserve">Händerschilder, Seitenwagen, Dreirad. </t>
    </r>
    <r>
      <rPr>
        <vertAlign val="superscript"/>
        <sz val="8"/>
        <rFont val="Arial"/>
        <family val="2"/>
      </rPr>
      <t>9</t>
    </r>
    <r>
      <rPr>
        <sz val="9"/>
        <rFont val="Arial"/>
        <family val="2"/>
      </rPr>
      <t>Seit 1990 kann die Fahrradvignette an einem beliebigen Ort in der Schweiz gekauft werden, weshalb keine kantonsbezogene Angaben mehr möglich waren.</t>
    </r>
  </si>
  <si>
    <t>davon Motorwagen</t>
  </si>
  <si>
    <r>
      <t>Motorräder</t>
    </r>
    <r>
      <rPr>
        <vertAlign val="superscript"/>
        <sz val="9"/>
        <rFont val="Arial"/>
        <family val="2"/>
      </rPr>
      <t>6</t>
    </r>
  </si>
  <si>
    <t>Übrige</t>
  </si>
  <si>
    <r>
      <rPr>
        <vertAlign val="superscript"/>
        <sz val="8"/>
        <rFont val="Arial"/>
        <family val="2"/>
      </rPr>
      <t>1</t>
    </r>
    <r>
      <rPr>
        <sz val="9"/>
        <rFont val="Arial"/>
        <family val="2"/>
      </rPr>
      <t xml:space="preserve">Verkehrsberechtigte Fahrzeuge nach dem Bestand der Motorfahrzeugkontrolle des Kantons  Basel-Stadt vom 30. September (Mofas vom 31. Dezember); ohne Trolleybusse und Fahrzeuge des Bundes (diese Kategorie ist seit 2003 aufgehoben). Seit 2004 geringfügige Anpassungen bei der Kategorisierung von Motorfahrzeugen. </t>
    </r>
    <r>
      <rPr>
        <vertAlign val="superscript"/>
        <sz val="8"/>
        <rFont val="Arial"/>
        <family val="2"/>
      </rPr>
      <t>2</t>
    </r>
    <r>
      <rPr>
        <sz val="9"/>
        <rFont val="Arial"/>
        <family val="2"/>
      </rPr>
      <t>Die mittlere ständige Wohnbevölkerung entspricht dem Mittelwert der zwölf Monatsmittel.</t>
    </r>
    <r>
      <rPr>
        <vertAlign val="superscript"/>
        <sz val="8"/>
        <rFont val="Arial"/>
        <family val="2"/>
      </rPr>
      <t xml:space="preserve"> 3</t>
    </r>
    <r>
      <rPr>
        <sz val="9"/>
        <rFont val="Arial"/>
        <family val="2"/>
      </rPr>
      <t xml:space="preserve">Bis 3,5 Tonnen Gesamtgewicht. </t>
    </r>
    <r>
      <rPr>
        <vertAlign val="superscript"/>
        <sz val="8"/>
        <rFont val="Arial"/>
        <family val="2"/>
      </rPr>
      <t>4</t>
    </r>
    <r>
      <rPr>
        <sz val="9"/>
        <rFont val="Arial"/>
        <family val="2"/>
      </rPr>
      <t xml:space="preserve">Über 3,5 Tonnen Gesamtgewicht. </t>
    </r>
    <r>
      <rPr>
        <vertAlign val="superscript"/>
        <sz val="8"/>
        <rFont val="Arial"/>
        <family val="2"/>
      </rPr>
      <t>5</t>
    </r>
    <r>
      <rPr>
        <sz val="9"/>
        <rFont val="Arial"/>
        <family val="2"/>
      </rPr>
      <t xml:space="preserve">Motorkarren, Traktoren, Arbeitsmaschinen, Arbeitskarren, Ausnahme-Fahrzeuge, Leichte und Schwere Motorwagen sowie Gelenkbusse; seit 2004 einschliesslich Händlerschilder, seit 2009 einschliesslich Landwirtschaftliche Fahrzeuge. </t>
    </r>
    <r>
      <rPr>
        <vertAlign val="superscript"/>
        <sz val="8"/>
        <rFont val="Arial"/>
        <family val="2"/>
      </rPr>
      <t>6</t>
    </r>
    <r>
      <rPr>
        <sz val="9"/>
        <rFont val="Arial"/>
        <family val="2"/>
      </rPr>
      <t>Bis 50 cm</t>
    </r>
    <r>
      <rPr>
        <vertAlign val="superscript"/>
        <sz val="9"/>
        <rFont val="Arial"/>
        <family val="2"/>
      </rPr>
      <t>3</t>
    </r>
    <r>
      <rPr>
        <sz val="9"/>
        <rFont val="Arial"/>
        <family val="2"/>
      </rPr>
      <t xml:space="preserve">. </t>
    </r>
    <r>
      <rPr>
        <vertAlign val="superscript"/>
        <sz val="8"/>
        <rFont val="Arial"/>
        <family val="2"/>
      </rPr>
      <t>7</t>
    </r>
    <r>
      <rPr>
        <sz val="9"/>
        <rFont val="Arial"/>
        <family val="2"/>
      </rPr>
      <t>Über 50 cm</t>
    </r>
    <r>
      <rPr>
        <vertAlign val="superscript"/>
        <sz val="9"/>
        <rFont val="Arial"/>
        <family val="2"/>
      </rPr>
      <t>3</t>
    </r>
    <r>
      <rPr>
        <sz val="9"/>
        <rFont val="Arial"/>
        <family val="2"/>
      </rPr>
      <t xml:space="preserve">. </t>
    </r>
    <r>
      <rPr>
        <vertAlign val="superscript"/>
        <sz val="8"/>
        <rFont val="Arial"/>
        <family val="2"/>
      </rPr>
      <t>8</t>
    </r>
    <r>
      <rPr>
        <sz val="9"/>
        <rFont val="Arial"/>
        <family val="2"/>
      </rPr>
      <t>Händerschilder, Seitenwagen, Dreirad.</t>
    </r>
  </si>
  <si>
    <r>
      <rPr>
        <vertAlign val="superscript"/>
        <sz val="8"/>
        <rFont val="Arial"/>
        <family val="2"/>
      </rPr>
      <t>1</t>
    </r>
    <r>
      <rPr>
        <sz val="9"/>
        <rFont val="Arial"/>
        <family val="2"/>
      </rPr>
      <t xml:space="preserve">Verkehrsberechtigte Fahrzeuge bis 1973 nach Angaben des Bundesamtes für Statistik, danach nach dem Bestand der Motorfahrzeugkontrolle des Kantons Basel-Stadt vom 30. September (Mofas vom 30. November und Fahrräder vom 31. Dezember); ohne Trolleybusse und Armeefahrzeuge. Markante methodische Neuausrichtungen waren zwischen 1971 und 1975 zu verzeichnen, als das Fahrzeugregister auf EDV umgestellt wurde, was zu einer teils grundlegenden Neukonzeption der Statistik führte. Die Datenreihen sind deshalb von einem Bruch betroffen und daher mit den Zahlen der früheren Jahre nicht vergleichbar. </t>
    </r>
    <r>
      <rPr>
        <vertAlign val="superscript"/>
        <sz val="8"/>
        <rFont val="Arial"/>
        <family val="2"/>
      </rPr>
      <t>2</t>
    </r>
    <r>
      <rPr>
        <sz val="9"/>
        <rFont val="Arial"/>
        <family val="2"/>
      </rPr>
      <t>Die mittlere ständige Wohnbevölkerung entspricht dem Mittelwert der zwölf Monatsmittel.</t>
    </r>
    <r>
      <rPr>
        <vertAlign val="superscript"/>
        <sz val="8"/>
        <rFont val="Arial"/>
        <family val="2"/>
      </rPr>
      <t xml:space="preserve"> 3</t>
    </r>
    <r>
      <rPr>
        <sz val="9"/>
        <rFont val="Arial"/>
        <family val="2"/>
      </rPr>
      <t xml:space="preserve">Bis 3,5 Tonnen Gesamtgewicht. </t>
    </r>
    <r>
      <rPr>
        <vertAlign val="superscript"/>
        <sz val="8"/>
        <rFont val="Arial"/>
        <family val="2"/>
      </rPr>
      <t>4</t>
    </r>
    <r>
      <rPr>
        <sz val="9"/>
        <rFont val="Arial"/>
        <family val="2"/>
      </rPr>
      <t xml:space="preserve">Über 3,5 Tonnen Gesamtgewicht. </t>
    </r>
    <r>
      <rPr>
        <vertAlign val="superscript"/>
        <sz val="8"/>
        <rFont val="Arial"/>
        <family val="2"/>
      </rPr>
      <t>5</t>
    </r>
    <r>
      <rPr>
        <sz val="9"/>
        <rFont val="Arial"/>
        <family val="2"/>
      </rPr>
      <t xml:space="preserve">Gewerbliche Fahrzeuge (Motor- und Arbeitskarren, Arbeitsmaschinen und Ausnahmefahrzeuge); bis 1975 einschliesslich Sattelschlepper und Traktoren. </t>
    </r>
    <r>
      <rPr>
        <vertAlign val="superscript"/>
        <sz val="8"/>
        <rFont val="Arial"/>
        <family val="2"/>
      </rPr>
      <t>6</t>
    </r>
    <r>
      <rPr>
        <sz val="9"/>
        <rFont val="Arial"/>
        <family val="2"/>
      </rPr>
      <t xml:space="preserve">Bis 1973 zählten die Mofas zu den Motorrädern. </t>
    </r>
    <r>
      <rPr>
        <vertAlign val="superscript"/>
        <sz val="8"/>
        <rFont val="Arial"/>
        <family val="2"/>
      </rPr>
      <t>7</t>
    </r>
    <r>
      <rPr>
        <sz val="9"/>
        <rFont val="Arial"/>
        <family val="2"/>
      </rPr>
      <t>Bis 50 cm</t>
    </r>
    <r>
      <rPr>
        <vertAlign val="superscript"/>
        <sz val="9"/>
        <rFont val="Arial"/>
        <family val="2"/>
      </rPr>
      <t>3</t>
    </r>
    <r>
      <rPr>
        <sz val="9"/>
        <rFont val="Arial"/>
        <family val="2"/>
      </rPr>
      <t xml:space="preserve">. </t>
    </r>
    <r>
      <rPr>
        <vertAlign val="superscript"/>
        <sz val="8"/>
        <rFont val="Arial"/>
        <family val="2"/>
      </rPr>
      <t>8</t>
    </r>
    <r>
      <rPr>
        <sz val="9"/>
        <rFont val="Arial"/>
        <family val="2"/>
      </rPr>
      <t>Über 50 cm</t>
    </r>
    <r>
      <rPr>
        <vertAlign val="superscript"/>
        <sz val="9"/>
        <rFont val="Arial"/>
        <family val="2"/>
      </rPr>
      <t>3</t>
    </r>
    <r>
      <rPr>
        <sz val="9"/>
        <rFont val="Arial"/>
        <family val="2"/>
      </rPr>
      <t xml:space="preserve">. </t>
    </r>
    <r>
      <rPr>
        <vertAlign val="superscript"/>
        <sz val="8"/>
        <rFont val="Arial"/>
        <family val="2"/>
      </rPr>
      <t/>
    </r>
  </si>
  <si>
    <r>
      <rPr>
        <vertAlign val="superscript"/>
        <sz val="8"/>
        <rFont val="Arial"/>
        <family val="2"/>
      </rPr>
      <t>1</t>
    </r>
    <r>
      <rPr>
        <sz val="9"/>
        <rFont val="Arial"/>
        <family val="2"/>
      </rPr>
      <t xml:space="preserve">Verkehrsberechtigte Fahrzeuge nach dem Bestand vom 30. September (Mofas und Fahrräder vom 31. Dezember). </t>
    </r>
    <r>
      <rPr>
        <vertAlign val="superscript"/>
        <sz val="8"/>
        <rFont val="Arial"/>
        <family val="2"/>
      </rPr>
      <t>2</t>
    </r>
    <r>
      <rPr>
        <sz val="9"/>
        <rFont val="Arial"/>
        <family val="2"/>
      </rPr>
      <t xml:space="preserve">Einschliesslich Kombiwagen, Kabinenroller, Kleinbusse und leichte Geländewagen. </t>
    </r>
    <r>
      <rPr>
        <vertAlign val="superscript"/>
        <sz val="8"/>
        <rFont val="Arial"/>
        <family val="2"/>
      </rPr>
      <t>3</t>
    </r>
    <r>
      <rPr>
        <sz val="9"/>
        <rFont val="Arial"/>
        <family val="2"/>
      </rPr>
      <t xml:space="preserve">Bis 3,5 Tonnen Gesamtgewicht. </t>
    </r>
    <r>
      <rPr>
        <vertAlign val="superscript"/>
        <sz val="8"/>
        <rFont val="Arial"/>
        <family val="2"/>
      </rPr>
      <t>4</t>
    </r>
    <r>
      <rPr>
        <sz val="9"/>
        <rFont val="Arial"/>
        <family val="2"/>
      </rPr>
      <t xml:space="preserve">Über 3,5 Tonnen Gesamtgewicht, einschliesslich Lastwagen mit auswechselbarer Karrosserie. </t>
    </r>
    <r>
      <rPr>
        <vertAlign val="superscript"/>
        <sz val="8"/>
        <rFont val="Arial"/>
        <family val="2"/>
      </rPr>
      <t>5</t>
    </r>
    <r>
      <rPr>
        <sz val="9"/>
        <rFont val="Arial"/>
        <family val="2"/>
      </rPr>
      <t>Einschliesslich gewerbliche Traktoren.</t>
    </r>
  </si>
  <si>
    <r>
      <t>Lieferwagen</t>
    </r>
    <r>
      <rPr>
        <vertAlign val="superscript"/>
        <sz val="9"/>
        <rFont val="Arial"/>
        <family val="2"/>
      </rPr>
      <t>2</t>
    </r>
  </si>
  <si>
    <r>
      <t>Alle Motorfahrzeuge</t>
    </r>
    <r>
      <rPr>
        <vertAlign val="superscript"/>
        <sz val="9"/>
        <rFont val="Arial"/>
        <family val="2"/>
      </rPr>
      <t>4</t>
    </r>
  </si>
  <si>
    <r>
      <rPr>
        <vertAlign val="superscript"/>
        <sz val="8"/>
        <rFont val="Arial"/>
        <family val="2"/>
      </rPr>
      <t>1</t>
    </r>
    <r>
      <rPr>
        <sz val="9"/>
        <rFont val="Arial"/>
        <family val="2"/>
      </rPr>
      <t xml:space="preserve">Höchstbestände: 1946 Personenwagen vom 31. Oktober, Motorräder vom 30. September; 1948 Personenwagen und Motorräder vom 30. Oktober, seither nach Bestand vom 30. September; Fahrräder vom 31. Dezember. </t>
    </r>
    <r>
      <rPr>
        <vertAlign val="superscript"/>
        <sz val="8"/>
        <rFont val="Arial"/>
        <family val="2"/>
      </rPr>
      <t>2</t>
    </r>
    <r>
      <rPr>
        <sz val="9"/>
        <rFont val="Arial"/>
        <family val="2"/>
      </rPr>
      <t>Bis 3,5 Tonnen Gesamtgewicht.</t>
    </r>
    <r>
      <rPr>
        <vertAlign val="superscript"/>
        <sz val="8"/>
        <rFont val="Arial"/>
        <family val="2"/>
      </rPr>
      <t xml:space="preserve"> 3</t>
    </r>
    <r>
      <rPr>
        <sz val="9"/>
        <rFont val="Arial"/>
        <family val="2"/>
      </rPr>
      <t xml:space="preserve">Über 3,5 Tonnen Gesamtgewicht. </t>
    </r>
    <r>
      <rPr>
        <vertAlign val="superscript"/>
        <sz val="8"/>
        <rFont val="Arial"/>
        <family val="2"/>
      </rPr>
      <t>4</t>
    </r>
    <r>
      <rPr>
        <sz val="9"/>
        <rFont val="Arial"/>
        <family val="2"/>
      </rPr>
      <t>Ohne Handels- und Versuchsschilder sowie Anhänger.</t>
    </r>
  </si>
  <si>
    <r>
      <t>Lastwagen</t>
    </r>
    <r>
      <rPr>
        <vertAlign val="superscript"/>
        <sz val="9"/>
        <rFont val="Arial"/>
        <family val="2"/>
      </rPr>
      <t>2</t>
    </r>
  </si>
  <si>
    <r>
      <t>Alle Motorfahrzeuge</t>
    </r>
    <r>
      <rPr>
        <vertAlign val="superscript"/>
        <sz val="9"/>
        <rFont val="Arial"/>
        <family val="2"/>
      </rPr>
      <t>3</t>
    </r>
  </si>
  <si>
    <r>
      <rPr>
        <vertAlign val="superscript"/>
        <sz val="8"/>
        <rFont val="Arial"/>
        <family val="2"/>
      </rPr>
      <t>1</t>
    </r>
    <r>
      <rPr>
        <sz val="9"/>
        <rFont val="Arial"/>
        <family val="2"/>
      </rPr>
      <t xml:space="preserve">Erteilte Fahrbewilligungen per Jahresende. </t>
    </r>
    <r>
      <rPr>
        <vertAlign val="superscript"/>
        <sz val="8"/>
        <rFont val="Arial"/>
        <family val="2"/>
      </rPr>
      <t>2</t>
    </r>
    <r>
      <rPr>
        <sz val="9"/>
        <rFont val="Arial"/>
        <family val="2"/>
      </rPr>
      <t xml:space="preserve">Einschliesslich Lieferwagen. </t>
    </r>
    <r>
      <rPr>
        <vertAlign val="superscript"/>
        <sz val="8"/>
        <rFont val="Arial"/>
        <family val="2"/>
      </rPr>
      <t>3</t>
    </r>
    <r>
      <rPr>
        <sz val="9"/>
        <rFont val="Arial"/>
        <family val="2"/>
      </rPr>
      <t xml:space="preserve">Ohne Handels- und Versuchsschilder sowie Anhänger. </t>
    </r>
    <r>
      <rPr>
        <vertAlign val="superscript"/>
        <sz val="8"/>
        <rFont val="Arial"/>
        <family val="2"/>
      </rPr>
      <t>4</t>
    </r>
    <r>
      <rPr>
        <sz val="9"/>
        <rFont val="Arial"/>
        <family val="2"/>
      </rPr>
      <t>Bis 1938.</t>
    </r>
  </si>
  <si>
    <r>
      <rPr>
        <vertAlign val="superscript"/>
        <sz val="8"/>
        <rFont val="Arial"/>
        <family val="2"/>
      </rPr>
      <t>1</t>
    </r>
    <r>
      <rPr>
        <sz val="9"/>
        <rFont val="Arial"/>
        <family val="2"/>
      </rPr>
      <t xml:space="preserve">Erteilte Fahrbewilligungen. </t>
    </r>
    <r>
      <rPr>
        <vertAlign val="superscript"/>
        <sz val="8"/>
        <rFont val="Arial"/>
        <family val="2"/>
      </rPr>
      <t>2</t>
    </r>
    <r>
      <rPr>
        <sz val="9"/>
        <rFont val="Arial"/>
        <family val="2"/>
      </rPr>
      <t xml:space="preserve">Einschliesslich Traktoren, Gesellschafts- und Lieferwagen. </t>
    </r>
    <r>
      <rPr>
        <vertAlign val="superscript"/>
        <sz val="8"/>
        <rFont val="Arial"/>
        <family val="2"/>
      </rPr>
      <t>3</t>
    </r>
    <r>
      <rPr>
        <sz val="9"/>
        <rFont val="Arial"/>
        <family val="2"/>
      </rPr>
      <t xml:space="preserve">Ohne Handels- und Versuchsschilder sowie Anhänger. </t>
    </r>
    <r>
      <rPr>
        <vertAlign val="superscript"/>
        <sz val="8"/>
        <rFont val="Arial"/>
        <family val="2"/>
      </rPr>
      <t>4</t>
    </r>
    <r>
      <rPr>
        <sz val="9"/>
        <rFont val="Arial"/>
        <family val="2"/>
      </rPr>
      <t xml:space="preserve">Bis 1915 wurden die Radfahrerkarten nur alle 3 Jahre erneuert; die in den Jahren 1911, 1912, 1914 und 1915 ausgegebenen Karten betreffen ausschliesslich die neuangemeldeten Fahrräder.
</t>
    </r>
  </si>
  <si>
    <t>Kleinmotorräder</t>
  </si>
  <si>
    <r>
      <t>Kleinmotorräder</t>
    </r>
    <r>
      <rPr>
        <vertAlign val="superscript"/>
        <sz val="9"/>
        <rFont val="Arial"/>
        <family val="2"/>
      </rPr>
      <t>7</t>
    </r>
  </si>
  <si>
    <r>
      <t>Motorräder</t>
    </r>
    <r>
      <rPr>
        <vertAlign val="superscript"/>
        <sz val="9"/>
        <rFont val="Arial"/>
        <family val="2"/>
      </rPr>
      <t>8</t>
    </r>
  </si>
  <si>
    <r>
      <t>Mofas</t>
    </r>
    <r>
      <rPr>
        <vertAlign val="superscript"/>
        <sz val="9"/>
        <rFont val="Arial"/>
        <family val="2"/>
      </rPr>
      <t>6</t>
    </r>
  </si>
  <si>
    <r>
      <t>Kleinmotorräder</t>
    </r>
    <r>
      <rPr>
        <vertAlign val="superscript"/>
        <sz val="9"/>
        <rFont val="Arial"/>
        <family val="2"/>
      </rPr>
      <t>6</t>
    </r>
  </si>
  <si>
    <r>
      <t>Motorräder</t>
    </r>
    <r>
      <rPr>
        <vertAlign val="superscript"/>
        <sz val="9"/>
        <rFont val="Arial"/>
        <family val="2"/>
      </rPr>
      <t>7</t>
    </r>
  </si>
  <si>
    <r>
      <t>Fahrräder</t>
    </r>
    <r>
      <rPr>
        <vertAlign val="superscript"/>
        <sz val="9"/>
        <rFont val="Arial"/>
        <family val="2"/>
      </rPr>
      <t>9</t>
    </r>
  </si>
  <si>
    <t>Frühjahr 2025</t>
  </si>
  <si>
    <t>19. Februar 2024 (Daten 2023)</t>
  </si>
  <si>
    <t>t11.1.08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</si>
</sst>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0.0;&quot;–&quot;;@"/>
    <numFmt numFmtId="165" formatCode="#,##0.00;\ \-#,##0.00;&quot;–&quot;;@"/>
    <numFmt numFmtId="166" formatCode="#,##0;\ \-#,##0;&quot;–&quot;;@"/>
    <numFmt numFmtId="167" formatCode="#,##0.000;\ \-#,##0.000;&quot;–&quot;;@"/>
    <numFmt numFmtId="168" formatCode="#,##0%"/>
    <numFmt numFmtId="169" formatCode="#,##0.0%"/>
    <numFmt numFmtId="170" formatCode="#,##0.0000;\ \-#,##0.0000;&quot;–&quot;;@"/>
    <numFmt numFmtId="171" formatCode="#,##0,;\-#,##0,;\ &quot;–&quot;\ ;\ @\ "/>
    <numFmt numFmtId="172" formatCode="#,##0;\-#,##0;;@"/>
    <numFmt numFmtId="173" formatCode="#,##0.0;\-#,##0.0;;@"/>
    <numFmt numFmtId="174" formatCode="0.0"/>
  </numFmts>
  <fonts count="21" x14ac:knownFonts="1">
    <font>
      <sz val="10"/>
      <name val="Arial"/>
    </font>
    <font>
      <sz val="10"/>
      <name val="Arial"/>
      <family val="2"/>
    </font>
    <font>
      <sz val="8"/>
      <name val="Arial"/>
      <family val="2"/>
    </font>
    <font>
      <sz val="7"/>
      <name val="Arial"/>
      <family val="2"/>
    </font>
    <font>
      <sz val="9"/>
      <name val="Arial"/>
      <family val="2"/>
    </font>
    <font>
      <sz val="6"/>
      <name val="Arial"/>
      <family val="2"/>
    </font>
    <font>
      <sz val="6"/>
      <name val="Arial"/>
      <family val="2"/>
    </font>
    <font>
      <b/>
      <sz val="6"/>
      <name val="Arial"/>
      <family val="2"/>
    </font>
    <font>
      <sz val="10"/>
      <name val="Helvetica"/>
      <family val="2"/>
    </font>
    <font>
      <sz val="10"/>
      <name val="Arial Black"/>
      <family val="2"/>
    </font>
    <font>
      <b/>
      <sz val="10"/>
      <name val="Arial"/>
      <family val="2"/>
    </font>
    <font>
      <vertAlign val="superscript"/>
      <sz val="10"/>
      <name val="Arial Black"/>
      <family val="2"/>
    </font>
    <font>
      <b/>
      <sz val="11"/>
      <name val="Arial"/>
      <family val="2"/>
    </font>
    <font>
      <vertAlign val="superscript"/>
      <sz val="8"/>
      <name val="Arial"/>
      <family val="2"/>
    </font>
    <font>
      <sz val="11"/>
      <color theme="1"/>
      <name val="Calibri"/>
      <family val="2"/>
      <scheme val="minor"/>
    </font>
    <font>
      <sz val="10"/>
      <color rgb="FF00B0F0"/>
      <name val="Arial"/>
      <family val="2"/>
    </font>
    <font>
      <vertAlign val="superscript"/>
      <sz val="9"/>
      <name val="Arial"/>
      <family val="2"/>
    </font>
    <font>
      <vertAlign val="superscript"/>
      <sz val="9"/>
      <name val="Arial Black"/>
      <family val="2"/>
    </font>
    <font>
      <b/>
      <vertAlign val="superscript"/>
      <sz val="9"/>
      <name val="Arial"/>
      <family val="2"/>
    </font>
    <font>
      <u/>
      <sz val="10"/>
      <color theme="10"/>
      <name val="Arial"/>
      <family val="2"/>
    </font>
    <font>
      <sz val="10"/>
      <name val="Calibri"/>
      <family val="2"/>
    </font>
  </fonts>
  <fills count="3">
    <fill>
      <patternFill patternType="none"/>
    </fill>
    <fill>
      <patternFill patternType="gray125"/>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auto="1"/>
      </top>
      <bottom style="thin">
        <color indexed="64"/>
      </bottom>
      <diagonal/>
    </border>
  </borders>
  <cellStyleXfs count="32">
    <xf numFmtId="0" fontId="0" fillId="0" borderId="0"/>
    <xf numFmtId="171" fontId="2" fillId="0" borderId="0" applyFont="0" applyFill="0" applyBorder="0" applyAlignment="0" applyProtection="0">
      <alignment horizontal="right"/>
    </xf>
    <xf numFmtId="17" fontId="1" fillId="0" borderId="0" applyFont="0" applyFill="0" applyBorder="0" applyAlignment="0" applyProtection="0"/>
    <xf numFmtId="164" fontId="5" fillId="0" borderId="0" applyFill="0" applyBorder="0" applyProtection="0">
      <alignment horizontal="right" vertical="top"/>
    </xf>
    <xf numFmtId="165" fontId="5" fillId="0" borderId="0" applyFill="0" applyBorder="0" applyProtection="0">
      <alignment horizontal="right" vertical="top"/>
    </xf>
    <xf numFmtId="167" fontId="5" fillId="0" borderId="0" applyFill="0" applyBorder="0" applyProtection="0">
      <alignment horizontal="right" vertical="top"/>
    </xf>
    <xf numFmtId="170" fontId="6" fillId="0" borderId="0" applyFill="0" applyBorder="0" applyProtection="0">
      <alignment horizontal="right" vertical="top"/>
    </xf>
    <xf numFmtId="0" fontId="8" fillId="0" borderId="0"/>
    <xf numFmtId="168" fontId="5" fillId="0" borderId="0" applyFill="0" applyBorder="0">
      <alignment horizontal="right" vertical="top"/>
    </xf>
    <xf numFmtId="169" fontId="5" fillId="0" borderId="0" applyFill="0" applyBorder="0">
      <alignment horizontal="right" vertical="top"/>
    </xf>
    <xf numFmtId="0" fontId="14" fillId="0" borderId="0"/>
    <xf numFmtId="0" fontId="1" fillId="0" borderId="0"/>
    <xf numFmtId="166" fontId="5" fillId="0" borderId="1">
      <alignment horizontal="left" vertical="top"/>
    </xf>
    <xf numFmtId="166" fontId="5" fillId="0" borderId="0" applyNumberFormat="0" applyFill="0" applyBorder="0">
      <alignment horizontal="left" vertical="top"/>
    </xf>
    <xf numFmtId="166" fontId="6" fillId="0" borderId="0" applyNumberFormat="0" applyFill="0" applyBorder="0">
      <alignment horizontal="left" vertical="top" indent="1"/>
    </xf>
    <xf numFmtId="166" fontId="6" fillId="0" borderId="0" applyNumberFormat="0" applyFill="0" applyBorder="0">
      <alignment horizontal="left" vertical="top" indent="2"/>
    </xf>
    <xf numFmtId="166" fontId="7" fillId="0" borderId="0" applyNumberFormat="0" applyFill="0" applyBorder="0">
      <alignment horizontal="left" vertical="top"/>
    </xf>
    <xf numFmtId="166" fontId="3" fillId="0" borderId="2" applyNumberFormat="0">
      <alignment horizontal="left"/>
    </xf>
    <xf numFmtId="0" fontId="5" fillId="0" borderId="3" applyNumberFormat="0">
      <alignment horizontal="right" vertical="top"/>
    </xf>
    <xf numFmtId="166" fontId="5" fillId="0" borderId="0" applyNumberFormat="0" applyFill="0" applyBorder="0">
      <alignment horizontal="right" vertical="top"/>
    </xf>
    <xf numFmtId="166" fontId="7" fillId="0" borderId="0" applyNumberFormat="0" applyFill="0" applyBorder="0">
      <alignment horizontal="right" vertical="top"/>
    </xf>
    <xf numFmtId="164" fontId="7" fillId="0" borderId="0" applyFill="0" applyBorder="0" applyProtection="0">
      <alignment horizontal="right" vertical="top"/>
    </xf>
    <xf numFmtId="165" fontId="7" fillId="0" borderId="0" applyFill="0" applyBorder="0" applyProtection="0">
      <alignment horizontal="right" vertical="top"/>
    </xf>
    <xf numFmtId="167" fontId="7" fillId="0" borderId="0" applyFill="0" applyBorder="0" applyProtection="0">
      <alignment horizontal="right" vertical="top"/>
    </xf>
    <xf numFmtId="166" fontId="7" fillId="0" borderId="0" applyFill="0" applyBorder="0" applyProtection="0">
      <alignment horizontal="right" vertical="top"/>
    </xf>
    <xf numFmtId="166" fontId="7" fillId="0" borderId="0" applyNumberFormat="0" applyFill="0" applyBorder="0">
      <alignment horizontal="right" vertical="top"/>
    </xf>
    <xf numFmtId="166" fontId="3" fillId="0" borderId="2" applyNumberFormat="0">
      <alignment horizontal="right"/>
    </xf>
    <xf numFmtId="164" fontId="3" fillId="0" borderId="2">
      <alignment horizontal="right"/>
    </xf>
    <xf numFmtId="0" fontId="4" fillId="0" borderId="3" applyNumberFormat="0">
      <alignment horizontal="left" vertical="top" wrapText="1"/>
    </xf>
    <xf numFmtId="166" fontId="5" fillId="0" borderId="0">
      <alignment horizontal="left" vertical="top"/>
    </xf>
    <xf numFmtId="0" fontId="1" fillId="0" borderId="0"/>
    <xf numFmtId="0" fontId="19" fillId="0" borderId="0" applyNumberFormat="0" applyFill="0" applyBorder="0" applyAlignment="0" applyProtection="0"/>
  </cellStyleXfs>
  <cellXfs count="119">
    <xf numFmtId="0" fontId="0" fillId="0" borderId="0" xfId="0"/>
    <xf numFmtId="0" fontId="9" fillId="0" borderId="0" xfId="0" applyFont="1" applyBorder="1" applyAlignment="1">
      <alignment horizontal="left"/>
    </xf>
    <xf numFmtId="0" fontId="9" fillId="0" borderId="0" xfId="0" applyFont="1" applyBorder="1" applyAlignment="1">
      <alignment wrapText="1"/>
    </xf>
    <xf numFmtId="0" fontId="9" fillId="0" borderId="0" xfId="0" applyFont="1" applyAlignment="1">
      <alignment wrapText="1"/>
    </xf>
    <xf numFmtId="0" fontId="1" fillId="0" borderId="0" xfId="0" applyFont="1" applyAlignment="1">
      <alignment vertical="center" wrapText="1"/>
    </xf>
    <xf numFmtId="0" fontId="1" fillId="0" borderId="0" xfId="0" applyFont="1" applyAlignment="1">
      <alignment wrapText="1"/>
    </xf>
    <xf numFmtId="0" fontId="1" fillId="2" borderId="0"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horizontal="right" vertical="center" wrapText="1"/>
    </xf>
    <xf numFmtId="0" fontId="1" fillId="0" borderId="0" xfId="11" applyFont="1" applyAlignment="1">
      <alignment wrapText="1"/>
    </xf>
    <xf numFmtId="0" fontId="1" fillId="0" borderId="0" xfId="11" applyFont="1" applyFill="1" applyAlignment="1">
      <alignment wrapText="1"/>
    </xf>
    <xf numFmtId="0" fontId="9" fillId="0" borderId="0" xfId="11" applyFont="1" applyAlignment="1">
      <alignment wrapText="1"/>
    </xf>
    <xf numFmtId="0" fontId="9" fillId="0" borderId="0" xfId="11" applyFont="1" applyBorder="1" applyAlignment="1">
      <alignment horizontal="left"/>
    </xf>
    <xf numFmtId="0" fontId="9" fillId="0" borderId="0" xfId="11" applyFont="1" applyBorder="1" applyAlignment="1">
      <alignment wrapText="1"/>
    </xf>
    <xf numFmtId="0" fontId="1" fillId="0" borderId="0" xfId="11" applyFont="1" applyAlignment="1">
      <alignment vertical="center" wrapText="1"/>
    </xf>
    <xf numFmtId="0" fontId="1" fillId="2" borderId="0" xfId="11" applyFont="1" applyFill="1" applyBorder="1" applyAlignment="1">
      <alignment vertical="center" wrapText="1"/>
    </xf>
    <xf numFmtId="0" fontId="1" fillId="2" borderId="0" xfId="11" applyFont="1" applyFill="1" applyBorder="1" applyAlignment="1">
      <alignment horizontal="left" vertical="center" wrapText="1"/>
    </xf>
    <xf numFmtId="0" fontId="1" fillId="0" borderId="0" xfId="11" applyFont="1" applyBorder="1" applyAlignment="1">
      <alignment horizontal="right" vertical="center" wrapText="1"/>
    </xf>
    <xf numFmtId="0" fontId="1" fillId="0" borderId="0" xfId="11" applyFont="1" applyAlignment="1">
      <alignment horizontal="left" vertical="center" wrapText="1"/>
    </xf>
    <xf numFmtId="0" fontId="1" fillId="0" borderId="2" xfId="11" applyFont="1" applyBorder="1" applyAlignment="1">
      <alignment horizontal="right" vertical="center" wrapText="1"/>
    </xf>
    <xf numFmtId="0" fontId="1" fillId="0" borderId="2" xfId="11" applyFont="1" applyBorder="1" applyAlignment="1">
      <alignment horizontal="left" vertical="center" wrapText="1"/>
    </xf>
    <xf numFmtId="0" fontId="10" fillId="0" borderId="0" xfId="11" applyFont="1" applyBorder="1" applyAlignment="1">
      <alignment horizontal="left" vertical="center" wrapText="1"/>
    </xf>
    <xf numFmtId="0" fontId="1" fillId="0" borderId="0" xfId="11" applyFont="1" applyAlignment="1">
      <alignment horizontal="right" vertical="center" wrapText="1"/>
    </xf>
    <xf numFmtId="166" fontId="1" fillId="0" borderId="0" xfId="11" applyNumberFormat="1" applyFont="1" applyBorder="1" applyAlignment="1">
      <alignment horizontal="right" vertical="center" wrapText="1"/>
    </xf>
    <xf numFmtId="0" fontId="1" fillId="0" borderId="0" xfId="11" applyFont="1" applyAlignment="1">
      <alignment horizontal="left" vertical="top" wrapText="1"/>
    </xf>
    <xf numFmtId="0" fontId="1" fillId="0" borderId="0" xfId="11" applyFont="1" applyBorder="1" applyAlignment="1">
      <alignment horizontal="left" vertical="top" wrapText="1"/>
    </xf>
    <xf numFmtId="0" fontId="1" fillId="0" borderId="0" xfId="11" applyFont="1" applyBorder="1" applyAlignment="1">
      <alignment horizontal="right" vertical="top" wrapText="1"/>
    </xf>
    <xf numFmtId="0" fontId="1" fillId="0" borderId="0" xfId="11" applyFont="1" applyAlignment="1">
      <alignment vertical="top" wrapText="1"/>
    </xf>
    <xf numFmtId="0" fontId="1" fillId="0" borderId="0" xfId="11" applyFont="1" applyAlignment="1">
      <alignment horizontal="right" vertical="top" wrapText="1"/>
    </xf>
    <xf numFmtId="166" fontId="1" fillId="0" borderId="0" xfId="11" applyNumberFormat="1" applyFont="1" applyBorder="1" applyAlignment="1">
      <alignment horizontal="left" vertical="center" wrapText="1"/>
    </xf>
    <xf numFmtId="166" fontId="1" fillId="0" borderId="0" xfId="11" quotePrefix="1" applyNumberFormat="1" applyFont="1" applyBorder="1" applyAlignment="1">
      <alignment horizontal="left" vertical="top" wrapText="1"/>
    </xf>
    <xf numFmtId="0" fontId="15" fillId="0" borderId="0" xfId="11" applyFont="1" applyAlignment="1">
      <alignment vertical="center"/>
    </xf>
    <xf numFmtId="0" fontId="11" fillId="0" borderId="0" xfId="11" applyFont="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4" xfId="0" applyFont="1" applyBorder="1" applyAlignment="1">
      <alignment wrapText="1"/>
    </xf>
    <xf numFmtId="0" fontId="1" fillId="0" borderId="0" xfId="0" applyFont="1" applyBorder="1" applyAlignment="1">
      <alignment vertical="top" wrapText="1"/>
    </xf>
    <xf numFmtId="0" fontId="1" fillId="0" borderId="0" xfId="0" applyFont="1" applyAlignment="1">
      <alignment vertical="top" wrapText="1"/>
    </xf>
    <xf numFmtId="172" fontId="1" fillId="0" borderId="0" xfId="0" applyNumberFormat="1" applyFont="1" applyFill="1" applyBorder="1" applyAlignment="1">
      <alignment horizontal="right" vertical="top" wrapText="1"/>
    </xf>
    <xf numFmtId="0" fontId="1" fillId="0" borderId="0" xfId="0" applyFont="1" applyBorder="1" applyAlignment="1">
      <alignment vertical="center" wrapText="1"/>
    </xf>
    <xf numFmtId="0" fontId="1" fillId="0" borderId="0" xfId="0" applyFont="1" applyFill="1" applyBorder="1" applyAlignment="1">
      <alignment horizontal="righ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172" fontId="10" fillId="0" borderId="0" xfId="0" applyNumberFormat="1" applyFont="1" applyFill="1" applyBorder="1" applyAlignment="1">
      <alignment horizontal="right" vertical="center" wrapText="1"/>
    </xf>
    <xf numFmtId="172" fontId="1" fillId="0" borderId="2" xfId="0" applyNumberFormat="1" applyFont="1" applyFill="1" applyBorder="1" applyAlignment="1">
      <alignment horizontal="right" vertical="top" wrapText="1"/>
    </xf>
    <xf numFmtId="0" fontId="10" fillId="0" borderId="0" xfId="0" applyFont="1" applyAlignment="1">
      <alignment horizontal="left" vertical="top" wrapText="1"/>
    </xf>
    <xf numFmtId="173" fontId="1" fillId="0" borderId="0" xfId="0" applyNumberFormat="1" applyFont="1" applyFill="1" applyBorder="1" applyAlignment="1">
      <alignment horizontal="right" vertical="top" wrapText="1"/>
    </xf>
    <xf numFmtId="173" fontId="1" fillId="0" borderId="2"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10"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right" vertical="top" wrapText="1"/>
    </xf>
    <xf numFmtId="0" fontId="10" fillId="0" borderId="2" xfId="0" applyFont="1" applyFill="1" applyBorder="1" applyAlignment="1">
      <alignment horizontal="left" vertical="top" wrapText="1"/>
    </xf>
    <xf numFmtId="0" fontId="1" fillId="0" borderId="0" xfId="0" applyFont="1" applyFill="1" applyBorder="1" applyAlignment="1">
      <alignment horizontal="left" vertical="top" wrapText="1" indent="1"/>
    </xf>
    <xf numFmtId="0" fontId="1" fillId="0" borderId="0" xfId="0" applyFont="1" applyBorder="1" applyAlignment="1">
      <alignment horizontal="left" vertical="top" wrapText="1" indent="1"/>
    </xf>
    <xf numFmtId="0" fontId="1" fillId="0" borderId="0" xfId="0" applyFont="1" applyBorder="1" applyAlignment="1">
      <alignment horizontal="left" vertical="top" wrapText="1" indent="2"/>
    </xf>
    <xf numFmtId="174" fontId="1" fillId="0" borderId="0" xfId="0" applyNumberFormat="1" applyFont="1" applyBorder="1" applyAlignment="1">
      <alignment vertical="top" wrapText="1"/>
    </xf>
    <xf numFmtId="0" fontId="1" fillId="2" borderId="0" xfId="0" applyFont="1" applyFill="1" applyBorder="1" applyAlignment="1">
      <alignment horizontal="left" vertical="center" wrapText="1"/>
    </xf>
    <xf numFmtId="0" fontId="10" fillId="0" borderId="0" xfId="30" applyFont="1" applyBorder="1" applyAlignment="1">
      <alignment horizontal="left" vertical="center" wrapText="1"/>
    </xf>
    <xf numFmtId="0" fontId="1" fillId="0" borderId="0" xfId="30" applyFont="1" applyFill="1" applyBorder="1" applyAlignment="1">
      <alignment horizontal="left" vertical="top" wrapText="1"/>
    </xf>
    <xf numFmtId="0" fontId="1" fillId="0" borderId="0" xfId="30" applyFont="1" applyBorder="1" applyAlignment="1">
      <alignment horizontal="left" vertical="top" wrapText="1"/>
    </xf>
    <xf numFmtId="0" fontId="1" fillId="0" borderId="0" xfId="30" applyFont="1" applyFill="1" applyAlignment="1">
      <alignment horizontal="left" vertical="top" wrapText="1"/>
    </xf>
    <xf numFmtId="0" fontId="1" fillId="0" borderId="2" xfId="30" applyFont="1" applyBorder="1" applyAlignment="1">
      <alignment horizontal="left" vertical="top" wrapText="1"/>
    </xf>
    <xf numFmtId="166" fontId="1" fillId="0" borderId="0" xfId="31" applyNumberFormat="1" applyFont="1" applyBorder="1" applyAlignment="1">
      <alignment horizontal="left" vertical="top" wrapText="1"/>
    </xf>
    <xf numFmtId="0" fontId="0" fillId="0" borderId="0" xfId="0" applyAlignment="1">
      <alignment horizontal="right"/>
    </xf>
    <xf numFmtId="0" fontId="2" fillId="0" borderId="0" xfId="11" applyFont="1" applyAlignment="1">
      <alignment horizontal="left" wrapText="1" indent="1"/>
    </xf>
    <xf numFmtId="0" fontId="12" fillId="0" borderId="0" xfId="11" applyFont="1" applyBorder="1" applyAlignment="1">
      <alignment horizontal="left" wrapText="1" indent="1"/>
    </xf>
    <xf numFmtId="0" fontId="10" fillId="0" borderId="0" xfId="11" applyFont="1" applyBorder="1" applyAlignment="1">
      <alignment horizontal="left" wrapText="1" indent="1"/>
    </xf>
    <xf numFmtId="0" fontId="1" fillId="2" borderId="0" xfId="0" applyFont="1" applyFill="1" applyBorder="1" applyAlignment="1">
      <alignment horizontal="left" vertical="center" wrapText="1"/>
    </xf>
    <xf numFmtId="0" fontId="0" fillId="0" borderId="0" xfId="0" applyAlignment="1">
      <alignment horizontal="left" wrapText="1" indent="1"/>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top" wrapText="1" indent="2"/>
    </xf>
    <xf numFmtId="0" fontId="1" fillId="0" borderId="2" xfId="0" applyFont="1" applyBorder="1" applyAlignment="1">
      <alignment horizontal="left" vertical="top" wrapText="1" indent="2"/>
    </xf>
    <xf numFmtId="0" fontId="10" fillId="0" borderId="0" xfId="0" applyFont="1" applyFill="1" applyBorder="1" applyAlignment="1">
      <alignment horizontal="left" vertical="center" wrapText="1"/>
    </xf>
    <xf numFmtId="0" fontId="10" fillId="0" borderId="0" xfId="0" applyFont="1" applyFill="1" applyAlignment="1">
      <alignment horizontal="left" vertical="center" wrapText="1"/>
    </xf>
    <xf numFmtId="166" fontId="1" fillId="0" borderId="0" xfId="0" applyNumberFormat="1" applyFont="1" applyFill="1" applyBorder="1" applyAlignment="1">
      <alignment horizontal="right" vertical="top" wrapText="1"/>
    </xf>
    <xf numFmtId="166" fontId="1" fillId="0" borderId="2" xfId="0" applyNumberFormat="1"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1" fillId="0" borderId="2" xfId="0" applyNumberFormat="1" applyFont="1" applyFill="1" applyBorder="1" applyAlignment="1">
      <alignment horizontal="right" vertical="top" wrapText="1"/>
    </xf>
    <xf numFmtId="0" fontId="1" fillId="2" borderId="0" xfId="0" applyFont="1" applyFill="1" applyBorder="1" applyAlignment="1">
      <alignment horizontal="left" vertical="center" wrapText="1"/>
    </xf>
    <xf numFmtId="0" fontId="1" fillId="0" borderId="2" xfId="0" applyFont="1" applyFill="1" applyBorder="1" applyAlignment="1">
      <alignment horizontal="left" vertical="top" wrapText="1" indent="1"/>
    </xf>
    <xf numFmtId="0" fontId="0" fillId="0" borderId="0" xfId="0" applyFill="1" applyBorder="1" applyAlignment="1">
      <alignment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1" fillId="0" borderId="5" xfId="0" applyFont="1" applyFill="1" applyBorder="1" applyAlignment="1">
      <alignment horizontal="right" vertical="center"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indent="1"/>
    </xf>
    <xf numFmtId="0" fontId="0" fillId="0" borderId="0" xfId="0" applyAlignment="1">
      <alignment horizontal="left" vertical="center" wrapText="1"/>
    </xf>
    <xf numFmtId="0" fontId="1" fillId="0" borderId="2" xfId="0" quotePrefix="1" applyFont="1" applyFill="1" applyBorder="1" applyAlignment="1">
      <alignment horizontal="right" vertical="center" wrapText="1"/>
    </xf>
    <xf numFmtId="0" fontId="4" fillId="0" borderId="0" xfId="0" applyFont="1" applyAlignment="1">
      <alignment horizontal="left" vertical="top" wrapText="1"/>
    </xf>
    <xf numFmtId="0" fontId="1" fillId="0" borderId="2" xfId="11" applyFont="1" applyBorder="1" applyAlignment="1">
      <alignment horizontal="right" vertical="top" wrapText="1"/>
    </xf>
    <xf numFmtId="0" fontId="2" fillId="0" borderId="3" xfId="11" applyFont="1" applyBorder="1" applyAlignment="1">
      <alignment horizontal="left" vertical="center" wrapText="1"/>
    </xf>
    <xf numFmtId="166" fontId="1" fillId="0" borderId="0" xfId="11" applyNumberFormat="1" applyFont="1" applyBorder="1" applyAlignment="1">
      <alignment horizontal="left" vertical="top" wrapText="1"/>
    </xf>
    <xf numFmtId="166" fontId="1" fillId="0" borderId="0" xfId="11" quotePrefix="1" applyNumberFormat="1" applyFont="1" applyBorder="1" applyAlignment="1">
      <alignment horizontal="left" vertical="top" wrapText="1"/>
    </xf>
    <xf numFmtId="166" fontId="1" fillId="0" borderId="2" xfId="11" applyNumberFormat="1" applyFont="1" applyBorder="1" applyAlignment="1">
      <alignment horizontal="left" vertical="top" wrapText="1"/>
    </xf>
    <xf numFmtId="0" fontId="2" fillId="0" borderId="0" xfId="11" applyFont="1" applyAlignment="1">
      <alignment horizontal="left" wrapText="1" indent="1"/>
    </xf>
    <xf numFmtId="0" fontId="12" fillId="0" borderId="0" xfId="11" applyFont="1" applyBorder="1" applyAlignment="1">
      <alignment horizontal="left" wrapText="1" indent="1"/>
    </xf>
    <xf numFmtId="0" fontId="10" fillId="0" borderId="0" xfId="11" applyFont="1" applyBorder="1" applyAlignment="1">
      <alignment horizontal="left" wrapText="1" indent="1"/>
    </xf>
    <xf numFmtId="0" fontId="9" fillId="0" borderId="0" xfId="11" applyFont="1" applyBorder="1" applyAlignment="1">
      <alignment horizontal="right" wrapText="1"/>
    </xf>
    <xf numFmtId="0" fontId="1" fillId="0" borderId="2" xfId="11" applyFont="1" applyFill="1" applyBorder="1" applyAlignment="1">
      <alignment horizontal="right" vertical="center" wrapText="1"/>
    </xf>
    <xf numFmtId="0" fontId="1" fillId="0" borderId="6" xfId="11" applyFont="1" applyFill="1" applyBorder="1" applyAlignment="1">
      <alignment horizontal="right" vertical="center" wrapText="1"/>
    </xf>
    <xf numFmtId="0" fontId="0" fillId="0" borderId="0" xfId="0" applyAlignment="1">
      <alignment horizontal="left" wrapText="1" indent="1"/>
    </xf>
    <xf numFmtId="0" fontId="16" fillId="0" borderId="0" xfId="0" applyFont="1" applyAlignment="1">
      <alignment horizontal="left" vertical="top" wrapText="1"/>
    </xf>
    <xf numFmtId="0" fontId="4" fillId="0" borderId="0" xfId="0" applyFont="1" applyAlignment="1">
      <alignment horizontal="left" vertical="top" wrapText="1"/>
    </xf>
    <xf numFmtId="0" fontId="1" fillId="2"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ill="1" applyBorder="1" applyAlignment="1">
      <alignment vertical="center" wrapText="1"/>
    </xf>
    <xf numFmtId="0" fontId="9" fillId="0" borderId="0" xfId="0" applyFont="1" applyBorder="1" applyAlignment="1">
      <alignment horizontal="right"/>
    </xf>
    <xf numFmtId="0" fontId="0" fillId="0" borderId="0" xfId="0" applyAlignment="1">
      <alignment horizontal="right"/>
    </xf>
    <xf numFmtId="0" fontId="9" fillId="0" borderId="0" xfId="0" applyFont="1" applyBorder="1" applyAlignment="1">
      <alignment horizontal="right" wrapText="1"/>
    </xf>
    <xf numFmtId="0" fontId="0" fillId="0" borderId="0" xfId="0" applyAlignment="1">
      <alignment horizontal="right" wrapText="1"/>
    </xf>
    <xf numFmtId="0" fontId="10"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cellXfs>
  <cellStyles count="32">
    <cellStyle name="1000 [0]" xfId="1"/>
    <cellStyle name="Dat" xfId="2"/>
    <cellStyle name="Dezimal [0,0]" xfId="3"/>
    <cellStyle name="Dezimal [0,00]" xfId="4"/>
    <cellStyle name="Dezimal [0,000]" xfId="5"/>
    <cellStyle name="Dezimal[0,0000]" xfId="6"/>
    <cellStyle name="Link 2" xfId="31"/>
    <cellStyle name="Normal_HNTA" xfId="7"/>
    <cellStyle name="P-[0%]" xfId="8"/>
    <cellStyle name="P-[0,0%]" xfId="9"/>
    <cellStyle name="Standard" xfId="0" builtinId="0"/>
    <cellStyle name="Standard 2" xfId="10"/>
    <cellStyle name="Standard 3" xfId="11"/>
    <cellStyle name="Standard 3 2" xfId="30"/>
    <cellStyle name="Tab-Fn" xfId="12"/>
    <cellStyle name="Tab-L" xfId="13"/>
    <cellStyle name="Tab-L-02" xfId="14"/>
    <cellStyle name="Tab-L-04" xfId="15"/>
    <cellStyle name="Tab-L-fett" xfId="16"/>
    <cellStyle name="Tab-LU" xfId="17"/>
    <cellStyle name="Tab-NR" xfId="18"/>
    <cellStyle name="Tab-R" xfId="19"/>
    <cellStyle name="Tab-R-fett" xfId="20"/>
    <cellStyle name="Tab-R-fett[0,0]" xfId="21"/>
    <cellStyle name="Tab-R-fett[0,00]" xfId="22"/>
    <cellStyle name="Tab-R-fett[0,000]" xfId="23"/>
    <cellStyle name="Tab-R-fett[0]" xfId="24"/>
    <cellStyle name="Tab-R-fett_Verkehr" xfId="25"/>
    <cellStyle name="Tab-RU" xfId="26"/>
    <cellStyle name="Tab-RU[0,0]" xfId="27"/>
    <cellStyle name="Tab-T" xfId="28"/>
    <cellStyle name="Tab-UT" xfId="29"/>
  </cellStyles>
  <dxfs count="15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42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52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vin.zaugg@bs.ch" TargetMode="External"/><Relationship Id="rId1" Type="http://schemas.openxmlformats.org/officeDocument/2006/relationships/hyperlink" Target="mailto:irma.rodiqi@bs.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7109375" defaultRowHeight="17.100000000000001" customHeight="1" x14ac:dyDescent="0.2"/>
  <cols>
    <col min="1" max="1" width="6.7109375" style="9" customWidth="1"/>
    <col min="2" max="2" width="24.28515625" style="9" customWidth="1"/>
    <col min="3" max="3" width="1.28515625" style="9" customWidth="1"/>
    <col min="4" max="4" width="28.5703125" style="9" customWidth="1"/>
    <col min="5" max="5" width="1.28515625" style="9" customWidth="1"/>
    <col min="6" max="6" width="28.5703125" style="9" customWidth="1"/>
    <col min="7" max="16384" width="10.7109375" style="9"/>
  </cols>
  <sheetData>
    <row r="1" spans="1:6" ht="33" customHeight="1" x14ac:dyDescent="0.2">
      <c r="B1" s="97" t="s">
        <v>0</v>
      </c>
      <c r="C1" s="97"/>
      <c r="D1" s="97"/>
    </row>
    <row r="2" spans="1:6" ht="16.5" customHeight="1" x14ac:dyDescent="0.25">
      <c r="B2" s="98" t="s">
        <v>1</v>
      </c>
      <c r="C2" s="99"/>
      <c r="D2" s="99"/>
    </row>
    <row r="3" spans="1:6" ht="6.75" customHeight="1" x14ac:dyDescent="0.2">
      <c r="A3" s="10"/>
    </row>
    <row r="4" spans="1:6" ht="16.5" customHeight="1" x14ac:dyDescent="0.2"/>
    <row r="5" spans="1:6" s="11" customFormat="1" ht="16.5" customHeight="1" x14ac:dyDescent="0.3">
      <c r="B5" s="12" t="s">
        <v>102</v>
      </c>
      <c r="C5" s="13"/>
      <c r="D5" s="100" t="s">
        <v>12</v>
      </c>
      <c r="E5" s="100"/>
      <c r="F5" s="100"/>
    </row>
    <row r="6" spans="1:6" s="14" customFormat="1" ht="2.25" customHeight="1" x14ac:dyDescent="0.2">
      <c r="B6" s="15"/>
      <c r="C6" s="15"/>
      <c r="D6" s="16"/>
      <c r="E6" s="16"/>
      <c r="F6" s="16"/>
    </row>
    <row r="7" spans="1:6" s="14" customFormat="1" ht="17.100000000000001" customHeight="1" x14ac:dyDescent="0.2">
      <c r="B7" s="17"/>
      <c r="D7" s="101" t="s">
        <v>36</v>
      </c>
      <c r="E7" s="101"/>
      <c r="F7" s="101"/>
    </row>
    <row r="8" spans="1:6" s="18" customFormat="1" ht="16.5" customHeight="1" x14ac:dyDescent="0.2">
      <c r="B8" s="19"/>
      <c r="C8" s="20"/>
      <c r="D8" s="102" t="s">
        <v>37</v>
      </c>
      <c r="E8" s="102"/>
      <c r="F8" s="102"/>
    </row>
    <row r="9" spans="1:6" s="18" customFormat="1" ht="18.75" customHeight="1" x14ac:dyDescent="0.2">
      <c r="B9" s="60" t="s">
        <v>2</v>
      </c>
      <c r="C9" s="22"/>
      <c r="D9" s="23"/>
      <c r="E9" s="23"/>
      <c r="F9" s="23"/>
    </row>
    <row r="10" spans="1:6" s="24" customFormat="1" ht="15" customHeight="1" x14ac:dyDescent="0.2">
      <c r="B10" s="61" t="s">
        <v>38</v>
      </c>
      <c r="C10" s="26"/>
      <c r="D10" s="94" t="s">
        <v>39</v>
      </c>
      <c r="E10" s="94"/>
      <c r="F10" s="94"/>
    </row>
    <row r="11" spans="1:6" s="27" customFormat="1" ht="15" customHeight="1" x14ac:dyDescent="0.2">
      <c r="B11" s="62" t="s">
        <v>3</v>
      </c>
      <c r="C11" s="26"/>
      <c r="D11" s="94" t="s">
        <v>40</v>
      </c>
      <c r="E11" s="94" t="s">
        <v>41</v>
      </c>
      <c r="F11" s="94" t="s">
        <v>41</v>
      </c>
    </row>
    <row r="12" spans="1:6" s="27" customFormat="1" ht="15" customHeight="1" x14ac:dyDescent="0.2">
      <c r="B12" s="62" t="s">
        <v>42</v>
      </c>
      <c r="C12" s="28"/>
      <c r="D12" s="95" t="s">
        <v>45</v>
      </c>
      <c r="E12" s="94" t="s">
        <v>43</v>
      </c>
      <c r="F12" s="94" t="s">
        <v>43</v>
      </c>
    </row>
    <row r="13" spans="1:6" s="24" customFormat="1" ht="15" customHeight="1" x14ac:dyDescent="0.2">
      <c r="B13" s="62" t="s">
        <v>4</v>
      </c>
      <c r="C13" s="28"/>
      <c r="D13" s="94" t="s">
        <v>54</v>
      </c>
      <c r="E13" s="94" t="s">
        <v>41</v>
      </c>
      <c r="F13" s="94" t="s">
        <v>41</v>
      </c>
    </row>
    <row r="14" spans="1:6" s="24" customFormat="1" ht="15" customHeight="1" x14ac:dyDescent="0.2">
      <c r="B14" s="61" t="s">
        <v>5</v>
      </c>
      <c r="C14" s="26"/>
      <c r="D14" s="95" t="s">
        <v>101</v>
      </c>
      <c r="E14" s="94"/>
      <c r="F14" s="94"/>
    </row>
    <row r="15" spans="1:6" s="27" customFormat="1" ht="15" customHeight="1" x14ac:dyDescent="0.2">
      <c r="B15" s="63" t="s">
        <v>6</v>
      </c>
      <c r="C15" s="28"/>
      <c r="D15" s="95" t="s">
        <v>100</v>
      </c>
      <c r="E15" s="94" t="s">
        <v>13</v>
      </c>
      <c r="F15" s="94" t="s">
        <v>13</v>
      </c>
    </row>
    <row r="16" spans="1:6" s="18" customFormat="1" ht="22.5" customHeight="1" x14ac:dyDescent="0.2">
      <c r="B16" s="64" t="s">
        <v>7</v>
      </c>
      <c r="C16" s="92"/>
      <c r="D16" s="96" t="s">
        <v>44</v>
      </c>
      <c r="E16" s="96" t="s">
        <v>11</v>
      </c>
      <c r="F16" s="96" t="s">
        <v>11</v>
      </c>
    </row>
    <row r="17" spans="2:6" ht="18.75" customHeight="1" x14ac:dyDescent="0.2">
      <c r="B17" s="21" t="s">
        <v>8</v>
      </c>
      <c r="C17" s="22"/>
      <c r="D17" s="29" t="s">
        <v>9</v>
      </c>
      <c r="E17" s="22"/>
      <c r="F17" s="29" t="s">
        <v>27</v>
      </c>
    </row>
    <row r="18" spans="2:6" ht="15" customHeight="1" x14ac:dyDescent="0.2">
      <c r="B18" s="25"/>
      <c r="C18" s="17"/>
      <c r="D18" s="65" t="s">
        <v>26</v>
      </c>
      <c r="E18" s="17"/>
      <c r="F18" s="65" t="s">
        <v>28</v>
      </c>
    </row>
    <row r="19" spans="2:6" ht="18.75" customHeight="1" thickBot="1" x14ac:dyDescent="0.25">
      <c r="B19" s="25"/>
      <c r="C19" s="17"/>
      <c r="D19" s="30" t="s">
        <v>10</v>
      </c>
      <c r="E19" s="17"/>
      <c r="F19" s="30" t="s">
        <v>29</v>
      </c>
    </row>
    <row r="20" spans="2:6" ht="22.5" customHeight="1" x14ac:dyDescent="0.2">
      <c r="B20" s="93"/>
      <c r="C20" s="93"/>
      <c r="D20" s="93"/>
      <c r="E20" s="93"/>
      <c r="F20" s="93"/>
    </row>
    <row r="21" spans="2:6" ht="12.75" customHeight="1" x14ac:dyDescent="0.2">
      <c r="B21" s="31"/>
      <c r="D21" s="18"/>
      <c r="E21" s="18"/>
      <c r="F21" s="18"/>
    </row>
    <row r="22" spans="2:6" ht="12.75" customHeight="1" x14ac:dyDescent="0.2">
      <c r="D22" s="18"/>
      <c r="E22" s="18"/>
      <c r="F22" s="18"/>
    </row>
    <row r="23" spans="2:6" ht="12.75" customHeight="1" x14ac:dyDescent="0.2">
      <c r="D23" s="32"/>
      <c r="E23" s="32"/>
      <c r="F23" s="32"/>
    </row>
    <row r="24" spans="2:6" ht="12.75" customHeight="1" x14ac:dyDescent="0.2">
      <c r="D24" s="18"/>
      <c r="E24" s="18"/>
      <c r="F24" s="18"/>
    </row>
  </sheetData>
  <mergeCells count="14">
    <mergeCell ref="D10:F10"/>
    <mergeCell ref="B1:D1"/>
    <mergeCell ref="B2:D2"/>
    <mergeCell ref="D5:F5"/>
    <mergeCell ref="D7:F7"/>
    <mergeCell ref="D8:F8"/>
    <mergeCell ref="B20:D20"/>
    <mergeCell ref="E20:F20"/>
    <mergeCell ref="D11:F11"/>
    <mergeCell ref="D12:F12"/>
    <mergeCell ref="D13:F13"/>
    <mergeCell ref="D14:F14"/>
    <mergeCell ref="D15:F15"/>
    <mergeCell ref="D16:F16"/>
  </mergeCells>
  <hyperlinks>
    <hyperlink ref="D18" r:id="rId1"/>
    <hyperlink ref="F18" r:id="rId2"/>
  </hyperlinks>
  <pageMargins left="0" right="0.59055118110236227" top="0" bottom="0.59055118110236227" header="0" footer="0.39370078740157483"/>
  <pageSetup paperSize="9" orientation="portrait" verticalDpi="4294967292"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zoomScaleNormal="100" workbookViewId="0">
      <pane ySplit="8" topLeftCell="A9" activePane="bottomLeft" state="frozen"/>
      <selection activeCell="B5" sqref="B5"/>
      <selection pane="bottomLeft"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16" width="10" style="5" customWidth="1"/>
    <col min="17" max="19" width="10.85546875" style="5"/>
    <col min="20" max="20" width="11.5703125" style="5" bestFit="1" customWidth="1"/>
    <col min="21" max="16384" width="10.85546875" style="5"/>
  </cols>
  <sheetData>
    <row r="1" spans="1:22" s="9" customFormat="1" ht="33" customHeight="1" x14ac:dyDescent="0.2">
      <c r="B1" s="97" t="s">
        <v>0</v>
      </c>
      <c r="C1" s="97"/>
      <c r="D1" s="103"/>
    </row>
    <row r="2" spans="1:22" s="9" customFormat="1" ht="16.5" customHeight="1" x14ac:dyDescent="0.25">
      <c r="B2" s="98" t="s">
        <v>1</v>
      </c>
      <c r="C2" s="99"/>
    </row>
    <row r="3" spans="1:22" s="9" customFormat="1" ht="6.75" customHeight="1" x14ac:dyDescent="0.2">
      <c r="A3" s="10"/>
    </row>
    <row r="4" spans="1:22" ht="16.5" customHeight="1" x14ac:dyDescent="0.2"/>
    <row r="5" spans="1:22" s="3" customFormat="1" ht="17.100000000000001" customHeight="1" x14ac:dyDescent="0.3">
      <c r="B5" s="1" t="s">
        <v>102</v>
      </c>
      <c r="C5" s="2"/>
      <c r="D5" s="109" t="s">
        <v>50</v>
      </c>
      <c r="E5" s="110"/>
      <c r="F5" s="110"/>
      <c r="G5" s="110"/>
      <c r="H5" s="110"/>
      <c r="I5" s="110"/>
      <c r="J5" s="110"/>
      <c r="K5" s="110"/>
      <c r="L5" s="110"/>
      <c r="M5" s="110"/>
      <c r="N5" s="110"/>
      <c r="O5" s="110"/>
      <c r="P5" s="110"/>
      <c r="Q5" s="66"/>
      <c r="R5" s="66"/>
      <c r="S5" s="66"/>
      <c r="T5" s="66"/>
      <c r="U5" s="66"/>
      <c r="V5" s="66"/>
    </row>
    <row r="6" spans="1:22" s="4" customFormat="1" ht="2.25" customHeight="1" x14ac:dyDescent="0.2">
      <c r="A6" s="7"/>
      <c r="B6" s="6"/>
      <c r="C6" s="6"/>
      <c r="D6" s="59"/>
      <c r="E6" s="106"/>
      <c r="F6" s="106"/>
      <c r="G6" s="106"/>
      <c r="H6" s="106"/>
      <c r="I6" s="106"/>
      <c r="J6" s="106"/>
      <c r="K6" s="106"/>
      <c r="L6" s="106"/>
      <c r="M6" s="106"/>
      <c r="N6" s="106"/>
      <c r="O6" s="106"/>
      <c r="P6" s="106"/>
    </row>
    <row r="7" spans="1:22" s="4" customFormat="1" ht="6.75" customHeight="1" x14ac:dyDescent="0.2"/>
    <row r="8" spans="1:22" s="4" customFormat="1" ht="16.5" customHeight="1" x14ac:dyDescent="0.2">
      <c r="B8" s="35" t="s">
        <v>14</v>
      </c>
      <c r="C8" s="34"/>
      <c r="D8" s="8">
        <v>2011</v>
      </c>
      <c r="E8" s="8">
        <v>2012</v>
      </c>
      <c r="F8" s="8">
        <v>2013</v>
      </c>
      <c r="G8" s="8">
        <v>2014</v>
      </c>
      <c r="H8" s="8">
        <v>2015</v>
      </c>
      <c r="I8" s="8">
        <v>2016</v>
      </c>
      <c r="J8" s="8">
        <v>2017</v>
      </c>
      <c r="K8" s="8">
        <v>2018</v>
      </c>
      <c r="L8" s="8">
        <v>2019</v>
      </c>
      <c r="M8" s="8">
        <v>2020</v>
      </c>
      <c r="N8" s="8">
        <v>2021</v>
      </c>
      <c r="O8" s="8">
        <v>2022</v>
      </c>
      <c r="P8" s="8">
        <v>2023</v>
      </c>
    </row>
    <row r="9" spans="1:22" s="4" customFormat="1" ht="6.75" customHeight="1" x14ac:dyDescent="0.2">
      <c r="B9" s="33"/>
      <c r="C9" s="40"/>
      <c r="D9" s="41"/>
      <c r="E9" s="41"/>
      <c r="F9" s="41"/>
      <c r="G9" s="41"/>
      <c r="H9" s="41"/>
      <c r="I9" s="41"/>
      <c r="J9" s="41"/>
      <c r="K9" s="41"/>
      <c r="L9" s="41"/>
      <c r="M9" s="41"/>
      <c r="N9" s="41"/>
      <c r="O9" s="41"/>
      <c r="P9" s="41"/>
    </row>
    <row r="10" spans="1:22" s="42" customFormat="1" ht="22.5" customHeight="1" x14ac:dyDescent="0.2">
      <c r="B10" s="43" t="s">
        <v>15</v>
      </c>
      <c r="D10" s="44"/>
      <c r="E10" s="44"/>
      <c r="F10" s="44"/>
      <c r="G10" s="44"/>
      <c r="H10" s="44"/>
      <c r="I10" s="44"/>
      <c r="J10" s="44"/>
      <c r="K10" s="44"/>
      <c r="L10" s="44"/>
      <c r="M10" s="44"/>
      <c r="N10" s="44"/>
      <c r="O10" s="44"/>
      <c r="P10" s="44"/>
    </row>
    <row r="11" spans="1:22" s="38" customFormat="1" ht="16.5" customHeight="1" x14ac:dyDescent="0.2">
      <c r="B11" s="49" t="s">
        <v>16</v>
      </c>
      <c r="C11" s="50"/>
      <c r="D11" s="39">
        <f t="shared" ref="D11:J11" si="0">SUM(D12,D14,D16:D19)</f>
        <v>69334</v>
      </c>
      <c r="E11" s="39">
        <f t="shared" si="0"/>
        <v>70415</v>
      </c>
      <c r="F11" s="39">
        <f t="shared" si="0"/>
        <v>70176</v>
      </c>
      <c r="G11" s="39">
        <f t="shared" si="0"/>
        <v>70660</v>
      </c>
      <c r="H11" s="39">
        <f t="shared" si="0"/>
        <v>70536</v>
      </c>
      <c r="I11" s="39">
        <f t="shared" si="0"/>
        <v>71702</v>
      </c>
      <c r="J11" s="39">
        <f t="shared" si="0"/>
        <v>71672</v>
      </c>
      <c r="K11" s="39">
        <f>SUM(K12,K14,K16:K19)</f>
        <v>70966</v>
      </c>
      <c r="L11" s="39">
        <f t="shared" ref="L11" si="1">SUM(L12,L14,L16:L19)</f>
        <v>70437</v>
      </c>
      <c r="M11" s="39">
        <f>SUM(M12,M14,M16:M19)</f>
        <v>70531</v>
      </c>
      <c r="N11" s="39">
        <f>SUM(N12,N14,N16:N19)</f>
        <v>70607</v>
      </c>
      <c r="O11" s="39">
        <f>SUM(O12,O14,O16:O19)</f>
        <v>70155</v>
      </c>
      <c r="P11" s="39">
        <f>SUM(P12,P14,P16:P19)</f>
        <v>70422</v>
      </c>
    </row>
    <row r="12" spans="1:22" s="38" customFormat="1" ht="16.5" customHeight="1" x14ac:dyDescent="0.2">
      <c r="B12" s="55" t="s">
        <v>21</v>
      </c>
      <c r="C12" s="50"/>
      <c r="D12" s="39">
        <v>61641</v>
      </c>
      <c r="E12" s="39">
        <v>62685</v>
      </c>
      <c r="F12" s="39">
        <v>62327</v>
      </c>
      <c r="G12" s="39">
        <v>62621</v>
      </c>
      <c r="H12" s="39">
        <v>62369</v>
      </c>
      <c r="I12" s="39">
        <v>63334</v>
      </c>
      <c r="J12" s="39">
        <v>63264</v>
      </c>
      <c r="K12" s="39">
        <v>62463</v>
      </c>
      <c r="L12" s="39">
        <v>61939</v>
      </c>
      <c r="M12" s="39">
        <v>61988</v>
      </c>
      <c r="N12" s="39">
        <v>61901</v>
      </c>
      <c r="O12" s="39">
        <v>61306</v>
      </c>
      <c r="P12" s="39">
        <v>61410</v>
      </c>
    </row>
    <row r="13" spans="1:22" s="38" customFormat="1" ht="16.5" customHeight="1" x14ac:dyDescent="0.2">
      <c r="B13" s="57" t="s">
        <v>35</v>
      </c>
      <c r="C13" s="50"/>
      <c r="D13" s="39" t="s">
        <v>24</v>
      </c>
      <c r="E13" s="39" t="s">
        <v>24</v>
      </c>
      <c r="F13" s="39" t="s">
        <v>24</v>
      </c>
      <c r="G13" s="39" t="s">
        <v>24</v>
      </c>
      <c r="H13" s="39" t="s">
        <v>24</v>
      </c>
      <c r="I13" s="39" t="s">
        <v>24</v>
      </c>
      <c r="J13" s="39" t="s">
        <v>24</v>
      </c>
      <c r="K13" s="39" t="s">
        <v>24</v>
      </c>
      <c r="L13" s="39">
        <v>380</v>
      </c>
      <c r="M13" s="39">
        <v>607</v>
      </c>
      <c r="N13" s="39">
        <v>920</v>
      </c>
      <c r="O13" s="39">
        <v>1301</v>
      </c>
      <c r="P13" s="39">
        <v>1863</v>
      </c>
    </row>
    <row r="14" spans="1:22" s="38" customFormat="1" ht="16.5" customHeight="1" x14ac:dyDescent="0.2">
      <c r="B14" s="55" t="s">
        <v>32</v>
      </c>
      <c r="C14" s="50"/>
      <c r="D14" s="39">
        <v>5240</v>
      </c>
      <c r="E14" s="39">
        <v>5472</v>
      </c>
      <c r="F14" s="39">
        <v>5634</v>
      </c>
      <c r="G14" s="39">
        <v>5806</v>
      </c>
      <c r="H14" s="39">
        <v>5956</v>
      </c>
      <c r="I14" s="39">
        <v>6113</v>
      </c>
      <c r="J14" s="39">
        <v>6147</v>
      </c>
      <c r="K14" s="39">
        <v>6239</v>
      </c>
      <c r="L14" s="39">
        <v>6225</v>
      </c>
      <c r="M14" s="39">
        <v>6292</v>
      </c>
      <c r="N14" s="39">
        <v>6357</v>
      </c>
      <c r="O14" s="39">
        <v>6375</v>
      </c>
      <c r="P14" s="39">
        <v>6381</v>
      </c>
    </row>
    <row r="15" spans="1:22" s="38" customFormat="1" ht="16.5" customHeight="1" x14ac:dyDescent="0.2">
      <c r="B15" s="57" t="s">
        <v>35</v>
      </c>
      <c r="C15" s="50"/>
      <c r="D15" s="39" t="s">
        <v>24</v>
      </c>
      <c r="E15" s="39" t="s">
        <v>24</v>
      </c>
      <c r="F15" s="39" t="s">
        <v>24</v>
      </c>
      <c r="G15" s="39" t="s">
        <v>24</v>
      </c>
      <c r="H15" s="39" t="s">
        <v>24</v>
      </c>
      <c r="I15" s="39" t="s">
        <v>24</v>
      </c>
      <c r="J15" s="39" t="s">
        <v>24</v>
      </c>
      <c r="K15" s="39" t="s">
        <v>24</v>
      </c>
      <c r="L15" s="39">
        <v>50</v>
      </c>
      <c r="M15" s="39">
        <v>65</v>
      </c>
      <c r="N15" s="39">
        <v>93</v>
      </c>
      <c r="O15" s="39">
        <v>140</v>
      </c>
      <c r="P15" s="39">
        <v>186</v>
      </c>
    </row>
    <row r="16" spans="1:22" s="38" customFormat="1" ht="16.5" customHeight="1" x14ac:dyDescent="0.2">
      <c r="B16" s="55" t="s">
        <v>33</v>
      </c>
      <c r="C16" s="50"/>
      <c r="D16" s="39">
        <v>659</v>
      </c>
      <c r="E16" s="39">
        <v>657</v>
      </c>
      <c r="F16" s="39">
        <v>627</v>
      </c>
      <c r="G16" s="39">
        <v>618</v>
      </c>
      <c r="H16" s="39">
        <v>579</v>
      </c>
      <c r="I16" s="39">
        <v>559</v>
      </c>
      <c r="J16" s="39">
        <v>549</v>
      </c>
      <c r="K16" s="39">
        <v>532</v>
      </c>
      <c r="L16" s="39">
        <v>501</v>
      </c>
      <c r="M16" s="39">
        <v>473</v>
      </c>
      <c r="N16" s="39">
        <v>463</v>
      </c>
      <c r="O16" s="39">
        <v>455</v>
      </c>
      <c r="P16" s="39">
        <v>479</v>
      </c>
    </row>
    <row r="17" spans="2:16" s="38" customFormat="1" ht="16.5" customHeight="1" x14ac:dyDescent="0.2">
      <c r="B17" s="55" t="s">
        <v>22</v>
      </c>
      <c r="C17" s="50"/>
      <c r="D17" s="39">
        <v>236</v>
      </c>
      <c r="E17" s="39">
        <v>230</v>
      </c>
      <c r="F17" s="39">
        <v>208</v>
      </c>
      <c r="G17" s="39">
        <v>207</v>
      </c>
      <c r="H17" s="39">
        <v>206</v>
      </c>
      <c r="I17" s="39">
        <v>206</v>
      </c>
      <c r="J17" s="39">
        <v>195</v>
      </c>
      <c r="K17" s="39">
        <v>194</v>
      </c>
      <c r="L17" s="39">
        <v>162</v>
      </c>
      <c r="M17" s="39">
        <v>142</v>
      </c>
      <c r="N17" s="39">
        <v>137</v>
      </c>
      <c r="O17" s="39">
        <v>135</v>
      </c>
      <c r="P17" s="39">
        <v>141</v>
      </c>
    </row>
    <row r="18" spans="2:16" s="37" customFormat="1" ht="16.5" customHeight="1" x14ac:dyDescent="0.2">
      <c r="B18" s="55" t="s">
        <v>31</v>
      </c>
      <c r="C18" s="50"/>
      <c r="D18" s="39">
        <v>173</v>
      </c>
      <c r="E18" s="39">
        <v>211</v>
      </c>
      <c r="F18" s="39">
        <v>187</v>
      </c>
      <c r="G18" s="39">
        <v>174</v>
      </c>
      <c r="H18" s="39">
        <v>168</v>
      </c>
      <c r="I18" s="39">
        <v>152</v>
      </c>
      <c r="J18" s="39">
        <v>142</v>
      </c>
      <c r="K18" s="39">
        <v>128</v>
      </c>
      <c r="L18" s="39">
        <v>137</v>
      </c>
      <c r="M18" s="39">
        <v>122</v>
      </c>
      <c r="N18" s="39">
        <v>115</v>
      </c>
      <c r="O18" s="39">
        <v>105</v>
      </c>
      <c r="P18" s="39">
        <v>105</v>
      </c>
    </row>
    <row r="19" spans="2:16" s="37" customFormat="1" ht="22.5" customHeight="1" x14ac:dyDescent="0.2">
      <c r="B19" s="55" t="s">
        <v>25</v>
      </c>
      <c r="C19" s="50"/>
      <c r="D19" s="39">
        <v>1385</v>
      </c>
      <c r="E19" s="39">
        <v>1160</v>
      </c>
      <c r="F19" s="39">
        <v>1193</v>
      </c>
      <c r="G19" s="39">
        <v>1234</v>
      </c>
      <c r="H19" s="39">
        <v>1258</v>
      </c>
      <c r="I19" s="39">
        <v>1338</v>
      </c>
      <c r="J19" s="39">
        <v>1375</v>
      </c>
      <c r="K19" s="39">
        <v>1410</v>
      </c>
      <c r="L19" s="39">
        <v>1473</v>
      </c>
      <c r="M19" s="39">
        <v>1514</v>
      </c>
      <c r="N19" s="39">
        <v>1634</v>
      </c>
      <c r="O19" s="39">
        <v>1779</v>
      </c>
      <c r="P19" s="39">
        <v>1906</v>
      </c>
    </row>
    <row r="20" spans="2:16" s="38" customFormat="1" ht="16.5" customHeight="1" x14ac:dyDescent="0.2">
      <c r="B20" s="49" t="s">
        <v>17</v>
      </c>
      <c r="C20" s="50"/>
      <c r="D20" s="39">
        <f>SUM(D21,D23,D25)</f>
        <v>9493</v>
      </c>
      <c r="E20" s="39">
        <f t="shared" ref="E20:N20" si="2">SUM(E21,E23,E25)</f>
        <v>9581</v>
      </c>
      <c r="F20" s="39">
        <f t="shared" si="2"/>
        <v>9648</v>
      </c>
      <c r="G20" s="39">
        <f t="shared" si="2"/>
        <v>9646</v>
      </c>
      <c r="H20" s="39">
        <f t="shared" si="2"/>
        <v>9722</v>
      </c>
      <c r="I20" s="39">
        <f t="shared" si="2"/>
        <v>10163</v>
      </c>
      <c r="J20" s="39">
        <f t="shared" si="2"/>
        <v>10205</v>
      </c>
      <c r="K20" s="39">
        <f t="shared" si="2"/>
        <v>10108</v>
      </c>
      <c r="L20" s="39">
        <f t="shared" si="2"/>
        <v>10151</v>
      </c>
      <c r="M20" s="39">
        <f t="shared" si="2"/>
        <v>10527</v>
      </c>
      <c r="N20" s="39">
        <f t="shared" si="2"/>
        <v>10705</v>
      </c>
      <c r="O20" s="39">
        <f t="shared" ref="O20" si="3">SUM(O21,O23,O25)</f>
        <v>10716</v>
      </c>
      <c r="P20" s="39">
        <v>10841</v>
      </c>
    </row>
    <row r="21" spans="2:16" s="37" customFormat="1" ht="16.5" customHeight="1" x14ac:dyDescent="0.2">
      <c r="B21" s="55" t="s">
        <v>17</v>
      </c>
      <c r="C21" s="50"/>
      <c r="D21" s="39">
        <v>8202</v>
      </c>
      <c r="E21" s="39">
        <v>8366</v>
      </c>
      <c r="F21" s="39">
        <v>8491</v>
      </c>
      <c r="G21" s="39">
        <v>8576</v>
      </c>
      <c r="H21" s="39">
        <v>8760</v>
      </c>
      <c r="I21" s="39">
        <v>9238</v>
      </c>
      <c r="J21" s="39">
        <v>9326</v>
      </c>
      <c r="K21" s="39">
        <v>9286</v>
      </c>
      <c r="L21" s="39">
        <v>9336</v>
      </c>
      <c r="M21" s="39">
        <v>9707</v>
      </c>
      <c r="N21" s="39">
        <v>9910</v>
      </c>
      <c r="O21" s="39">
        <v>9905</v>
      </c>
      <c r="P21" s="39">
        <v>10042</v>
      </c>
    </row>
    <row r="22" spans="2:16" s="37" customFormat="1" ht="16.5" customHeight="1" x14ac:dyDescent="0.2">
      <c r="B22" s="57" t="s">
        <v>35</v>
      </c>
      <c r="C22" s="50"/>
      <c r="D22" s="39" t="s">
        <v>24</v>
      </c>
      <c r="E22" s="39" t="s">
        <v>24</v>
      </c>
      <c r="F22" s="39" t="s">
        <v>24</v>
      </c>
      <c r="G22" s="39" t="s">
        <v>24</v>
      </c>
      <c r="H22" s="39" t="s">
        <v>24</v>
      </c>
      <c r="I22" s="39" t="s">
        <v>24</v>
      </c>
      <c r="J22" s="39" t="s">
        <v>24</v>
      </c>
      <c r="K22" s="39" t="s">
        <v>24</v>
      </c>
      <c r="L22" s="39">
        <v>22</v>
      </c>
      <c r="M22" s="39">
        <v>32</v>
      </c>
      <c r="N22" s="39">
        <v>43</v>
      </c>
      <c r="O22" s="39">
        <v>78</v>
      </c>
      <c r="P22" s="39">
        <v>84</v>
      </c>
    </row>
    <row r="23" spans="2:16" s="38" customFormat="1" ht="16.5" customHeight="1" x14ac:dyDescent="0.2">
      <c r="B23" s="55" t="s">
        <v>93</v>
      </c>
      <c r="C23" s="50"/>
      <c r="D23" s="39">
        <v>1105</v>
      </c>
      <c r="E23" s="39">
        <v>1009</v>
      </c>
      <c r="F23" s="39">
        <v>900</v>
      </c>
      <c r="G23" s="39">
        <v>785</v>
      </c>
      <c r="H23" s="39">
        <v>647</v>
      </c>
      <c r="I23" s="39">
        <v>606</v>
      </c>
      <c r="J23" s="39">
        <v>560</v>
      </c>
      <c r="K23" s="39">
        <v>499</v>
      </c>
      <c r="L23" s="39">
        <v>498</v>
      </c>
      <c r="M23" s="39">
        <v>503</v>
      </c>
      <c r="N23" s="39">
        <v>478</v>
      </c>
      <c r="O23" s="39">
        <v>476</v>
      </c>
      <c r="P23" s="39">
        <v>450</v>
      </c>
    </row>
    <row r="24" spans="2:16" s="38" customFormat="1" ht="16.5" customHeight="1" x14ac:dyDescent="0.2">
      <c r="B24" s="57" t="s">
        <v>35</v>
      </c>
      <c r="C24" s="50"/>
      <c r="D24" s="39" t="s">
        <v>24</v>
      </c>
      <c r="E24" s="39" t="s">
        <v>24</v>
      </c>
      <c r="F24" s="39" t="s">
        <v>24</v>
      </c>
      <c r="G24" s="39" t="s">
        <v>24</v>
      </c>
      <c r="H24" s="39" t="s">
        <v>24</v>
      </c>
      <c r="I24" s="39" t="s">
        <v>24</v>
      </c>
      <c r="J24" s="39" t="s">
        <v>24</v>
      </c>
      <c r="K24" s="39" t="s">
        <v>24</v>
      </c>
      <c r="L24" s="39">
        <v>91</v>
      </c>
      <c r="M24" s="39">
        <v>108</v>
      </c>
      <c r="N24" s="39">
        <v>135</v>
      </c>
      <c r="O24" s="39">
        <v>151</v>
      </c>
      <c r="P24" s="39">
        <v>159</v>
      </c>
    </row>
    <row r="25" spans="2:16" s="37" customFormat="1" ht="22.5" customHeight="1" x14ac:dyDescent="0.2">
      <c r="B25" s="55" t="s">
        <v>34</v>
      </c>
      <c r="C25" s="50"/>
      <c r="D25" s="39">
        <v>186</v>
      </c>
      <c r="E25" s="39">
        <v>206</v>
      </c>
      <c r="F25" s="39">
        <v>257</v>
      </c>
      <c r="G25" s="39">
        <v>285</v>
      </c>
      <c r="H25" s="39">
        <v>315</v>
      </c>
      <c r="I25" s="39">
        <v>319</v>
      </c>
      <c r="J25" s="39">
        <v>319</v>
      </c>
      <c r="K25" s="39">
        <v>323</v>
      </c>
      <c r="L25" s="39">
        <v>317</v>
      </c>
      <c r="M25" s="39">
        <v>317</v>
      </c>
      <c r="N25" s="39">
        <v>317</v>
      </c>
      <c r="O25" s="39">
        <v>335</v>
      </c>
      <c r="P25" s="39">
        <v>349</v>
      </c>
    </row>
    <row r="26" spans="2:16" s="46" customFormat="1" ht="22.5" customHeight="1" x14ac:dyDescent="0.2">
      <c r="B26" s="49" t="s">
        <v>18</v>
      </c>
      <c r="C26" s="51"/>
      <c r="D26" s="39">
        <f t="shared" ref="D26:H26" si="4">SUM(D11,D20)</f>
        <v>78827</v>
      </c>
      <c r="E26" s="39">
        <f t="shared" si="4"/>
        <v>79996</v>
      </c>
      <c r="F26" s="39">
        <f t="shared" si="4"/>
        <v>79824</v>
      </c>
      <c r="G26" s="39">
        <f>SUM(G11,G20)</f>
        <v>80306</v>
      </c>
      <c r="H26" s="39">
        <f t="shared" si="4"/>
        <v>80258</v>
      </c>
      <c r="I26" s="39">
        <f t="shared" ref="I26" si="5">SUM(I11,I20)</f>
        <v>81865</v>
      </c>
      <c r="J26" s="39">
        <f>SUM(J11,J20)</f>
        <v>81877</v>
      </c>
      <c r="K26" s="39">
        <f t="shared" ref="K26:L26" si="6">SUM(K11,K20)</f>
        <v>81074</v>
      </c>
      <c r="L26" s="39">
        <f t="shared" si="6"/>
        <v>80588</v>
      </c>
      <c r="M26" s="39">
        <f>SUM(M11,M20)</f>
        <v>81058</v>
      </c>
      <c r="N26" s="39">
        <f>SUM(N11,N20)</f>
        <v>81312</v>
      </c>
      <c r="O26" s="39">
        <f>SUM(O11,O20)</f>
        <v>80871</v>
      </c>
      <c r="P26" s="39">
        <f>SUM(P11,P20)</f>
        <v>81263</v>
      </c>
    </row>
    <row r="27" spans="2:16" s="38" customFormat="1" ht="16.5" customHeight="1" x14ac:dyDescent="0.2">
      <c r="B27" s="49" t="s">
        <v>19</v>
      </c>
      <c r="C27" s="50"/>
      <c r="D27" s="39">
        <v>3608</v>
      </c>
      <c r="E27" s="39">
        <v>3543</v>
      </c>
      <c r="F27" s="39">
        <v>3467</v>
      </c>
      <c r="G27" s="39">
        <v>3381</v>
      </c>
      <c r="H27" s="39">
        <v>3344</v>
      </c>
      <c r="I27" s="39">
        <v>3350</v>
      </c>
      <c r="J27" s="39">
        <v>3327</v>
      </c>
      <c r="K27" s="39">
        <v>3203</v>
      </c>
      <c r="L27" s="39">
        <v>3183</v>
      </c>
      <c r="M27" s="39">
        <v>3111</v>
      </c>
      <c r="N27" s="39">
        <v>3085</v>
      </c>
      <c r="O27" s="39">
        <v>2970</v>
      </c>
      <c r="P27" s="39">
        <v>2999</v>
      </c>
    </row>
    <row r="28" spans="2:16" s="38" customFormat="1" ht="16.5" customHeight="1" x14ac:dyDescent="0.2">
      <c r="B28" s="49" t="s">
        <v>30</v>
      </c>
      <c r="C28" s="50"/>
      <c r="D28" s="39">
        <v>2771</v>
      </c>
      <c r="E28" s="39">
        <v>3847</v>
      </c>
      <c r="F28" s="39">
        <v>3552</v>
      </c>
      <c r="G28" s="39">
        <v>3574</v>
      </c>
      <c r="H28" s="39">
        <v>2702</v>
      </c>
      <c r="I28" s="39">
        <v>3586</v>
      </c>
      <c r="J28" s="39">
        <v>3648</v>
      </c>
      <c r="K28" s="39">
        <v>3723</v>
      </c>
      <c r="L28" s="39">
        <v>3794</v>
      </c>
      <c r="M28" s="39">
        <v>3271</v>
      </c>
      <c r="N28" s="39">
        <v>3298</v>
      </c>
      <c r="O28" s="39">
        <v>3404</v>
      </c>
      <c r="P28" s="39">
        <v>3439</v>
      </c>
    </row>
    <row r="29" spans="2:16" s="37" customFormat="1" ht="22.5" customHeight="1" x14ac:dyDescent="0.2">
      <c r="B29" s="88" t="s">
        <v>35</v>
      </c>
      <c r="C29" s="53"/>
      <c r="D29" s="45" t="s">
        <v>24</v>
      </c>
      <c r="E29" s="45" t="s">
        <v>24</v>
      </c>
      <c r="F29" s="45" t="s">
        <v>24</v>
      </c>
      <c r="G29" s="45" t="s">
        <v>24</v>
      </c>
      <c r="H29" s="45" t="s">
        <v>24</v>
      </c>
      <c r="I29" s="45" t="s">
        <v>24</v>
      </c>
      <c r="J29" s="45" t="s">
        <v>24</v>
      </c>
      <c r="K29" s="45">
        <v>1556</v>
      </c>
      <c r="L29" s="45">
        <v>1892</v>
      </c>
      <c r="M29" s="45">
        <v>2191</v>
      </c>
      <c r="N29" s="45">
        <v>2015</v>
      </c>
      <c r="O29" s="45">
        <v>2126</v>
      </c>
      <c r="P29" s="45">
        <v>2257</v>
      </c>
    </row>
    <row r="30" spans="2:16" s="37" customFormat="1" ht="6.75" customHeight="1" x14ac:dyDescent="0.2">
      <c r="B30" s="56"/>
      <c r="C30" s="50"/>
      <c r="D30" s="39"/>
      <c r="E30" s="39"/>
      <c r="F30" s="39"/>
      <c r="G30" s="39"/>
      <c r="H30" s="39"/>
      <c r="I30" s="39"/>
      <c r="J30" s="39"/>
      <c r="K30" s="39"/>
      <c r="L30" s="39"/>
      <c r="M30" s="39"/>
      <c r="N30" s="39"/>
      <c r="O30" s="39"/>
      <c r="P30" s="39"/>
    </row>
    <row r="31" spans="2:16" s="42" customFormat="1" ht="22.5" customHeight="1" x14ac:dyDescent="0.2">
      <c r="B31" s="107" t="s">
        <v>76</v>
      </c>
      <c r="C31" s="108"/>
      <c r="D31" s="108"/>
      <c r="E31" s="108"/>
      <c r="F31" s="108"/>
      <c r="G31" s="108"/>
      <c r="H31" s="108"/>
      <c r="I31" s="108"/>
      <c r="J31" s="108"/>
      <c r="K31" s="108"/>
      <c r="L31" s="108"/>
      <c r="M31" s="108"/>
      <c r="N31" s="108"/>
      <c r="O31" s="108"/>
      <c r="P31" s="108"/>
    </row>
    <row r="32" spans="2:16" s="38" customFormat="1" ht="16.5" customHeight="1" x14ac:dyDescent="0.2">
      <c r="B32" s="49" t="s">
        <v>18</v>
      </c>
      <c r="C32" s="50"/>
      <c r="D32" s="47">
        <v>410.18556100200857</v>
      </c>
      <c r="E32" s="47">
        <v>414.70191809227578</v>
      </c>
      <c r="F32" s="47">
        <v>410.07937119519153</v>
      </c>
      <c r="G32" s="47">
        <v>409.54479157104532</v>
      </c>
      <c r="H32" s="47">
        <v>407.3912785079375</v>
      </c>
      <c r="I32" s="47">
        <v>413.61365660189085</v>
      </c>
      <c r="J32" s="47">
        <v>412.34858363295194</v>
      </c>
      <c r="K32" s="47">
        <v>405.6334927563363</v>
      </c>
      <c r="L32" s="47">
        <v>402.29473600572749</v>
      </c>
      <c r="M32" s="47">
        <v>402.21972278275831</v>
      </c>
      <c r="N32" s="47">
        <v>403.39619724138561</v>
      </c>
      <c r="O32" s="47">
        <v>397.14979262680828</v>
      </c>
      <c r="P32" s="47">
        <v>395.28346214463653</v>
      </c>
    </row>
    <row r="33" spans="2:20" s="37" customFormat="1" ht="16.5" customHeight="1" x14ac:dyDescent="0.2">
      <c r="B33" s="55" t="s">
        <v>23</v>
      </c>
      <c r="C33" s="50"/>
      <c r="D33" s="47">
        <v>320.75618970308159</v>
      </c>
      <c r="E33" s="47">
        <v>324.96111975116645</v>
      </c>
      <c r="F33" s="47">
        <v>320.19213480259947</v>
      </c>
      <c r="G33" s="47">
        <v>319.35477290576586</v>
      </c>
      <c r="H33" s="47">
        <v>316.58634216229603</v>
      </c>
      <c r="I33" s="47">
        <v>319.98787427135107</v>
      </c>
      <c r="J33" s="47">
        <v>318.60987572767777</v>
      </c>
      <c r="K33" s="47">
        <v>312.51800648838139</v>
      </c>
      <c r="L33" s="47">
        <v>309.19905759491178</v>
      </c>
      <c r="M33" s="47">
        <v>307.59204737172911</v>
      </c>
      <c r="N33" s="47">
        <v>307.09646799290397</v>
      </c>
      <c r="O33" s="47">
        <v>301.06793766342832</v>
      </c>
      <c r="P33" s="47">
        <v>298.71352780849998</v>
      </c>
      <c r="T33" s="58"/>
    </row>
    <row r="34" spans="2:20" s="37" customFormat="1" ht="22.5" customHeight="1" x14ac:dyDescent="0.2">
      <c r="B34" s="55" t="s">
        <v>20</v>
      </c>
      <c r="C34" s="50"/>
      <c r="D34" s="47">
        <v>49.397941448895267</v>
      </c>
      <c r="E34" s="47">
        <v>49.668221876620009</v>
      </c>
      <c r="F34" s="47">
        <v>49.564614317638899</v>
      </c>
      <c r="G34" s="47">
        <v>49.192701161735158</v>
      </c>
      <c r="H34" s="47">
        <v>49.349074355879395</v>
      </c>
      <c r="I34" s="47">
        <v>51.347408441275469</v>
      </c>
      <c r="J34" s="47">
        <v>51.394375660738369</v>
      </c>
      <c r="K34" s="47">
        <v>50.572851281311486</v>
      </c>
      <c r="L34" s="47">
        <v>50.673721462179721</v>
      </c>
      <c r="M34" s="47">
        <v>52.236263190975556</v>
      </c>
      <c r="N34" s="47">
        <v>53.108474658956027</v>
      </c>
      <c r="O34" s="47">
        <v>52.625257234223362</v>
      </c>
      <c r="P34" s="47">
        <v>52.733322829701152</v>
      </c>
    </row>
    <row r="35" spans="2:20" s="46" customFormat="1" ht="22.5" customHeight="1" x14ac:dyDescent="0.2">
      <c r="B35" s="52" t="s">
        <v>30</v>
      </c>
      <c r="C35" s="54"/>
      <c r="D35" s="48">
        <v>14.419224244694911</v>
      </c>
      <c r="E35" s="48">
        <v>19.942975635044064</v>
      </c>
      <c r="F35" s="48">
        <v>18.247668952762577</v>
      </c>
      <c r="G35" s="48">
        <v>18.22669644951705</v>
      </c>
      <c r="H35" s="48">
        <v>13.715408240031488</v>
      </c>
      <c r="I35" s="48">
        <v>18.117859556274116</v>
      </c>
      <c r="J35" s="48">
        <v>18.372041392491283</v>
      </c>
      <c r="K35" s="48">
        <v>18.627099853613245</v>
      </c>
      <c r="L35" s="48">
        <v>18.939621636046681</v>
      </c>
      <c r="M35" s="48">
        <v>16.231102583611765</v>
      </c>
      <c r="N35" s="48">
        <v>16.361676732857259</v>
      </c>
      <c r="O35" s="48">
        <v>16.716720383099695</v>
      </c>
      <c r="P35" s="48">
        <v>16.728152127233859</v>
      </c>
    </row>
    <row r="36" spans="2:20" s="38" customFormat="1" ht="6.75" customHeight="1" x14ac:dyDescent="0.2"/>
    <row r="37" spans="2:20" s="38" customFormat="1" ht="37.5" customHeight="1" x14ac:dyDescent="0.2">
      <c r="B37" s="104" t="s">
        <v>78</v>
      </c>
      <c r="C37" s="105"/>
      <c r="D37" s="105"/>
      <c r="E37" s="105"/>
      <c r="F37" s="105"/>
      <c r="G37" s="105"/>
      <c r="H37" s="105"/>
      <c r="I37" s="105"/>
      <c r="J37" s="105"/>
      <c r="K37" s="105"/>
      <c r="L37" s="105"/>
      <c r="M37" s="105"/>
      <c r="N37" s="105"/>
      <c r="O37" s="105"/>
      <c r="P37" s="105"/>
    </row>
    <row r="38" spans="2:20" ht="6.75" customHeight="1" thickBot="1" x14ac:dyDescent="0.25">
      <c r="B38" s="36"/>
      <c r="C38" s="36"/>
      <c r="D38" s="36"/>
      <c r="E38" s="36"/>
      <c r="F38" s="36"/>
      <c r="G38" s="36"/>
      <c r="H38" s="36"/>
      <c r="I38" s="36"/>
      <c r="J38" s="36"/>
      <c r="K38" s="36"/>
      <c r="L38" s="36"/>
      <c r="M38" s="36"/>
      <c r="N38" s="36"/>
      <c r="O38" s="36"/>
      <c r="P38" s="36"/>
    </row>
    <row r="39" spans="2:20" ht="16.5" customHeight="1" x14ac:dyDescent="0.2"/>
    <row r="40" spans="2:20" ht="16.5" customHeight="1" x14ac:dyDescent="0.2"/>
  </sheetData>
  <mergeCells count="6">
    <mergeCell ref="B1:D1"/>
    <mergeCell ref="B37:P37"/>
    <mergeCell ref="B2:C2"/>
    <mergeCell ref="E6:P6"/>
    <mergeCell ref="B31:P31"/>
    <mergeCell ref="D5:P5"/>
  </mergeCells>
  <pageMargins left="0" right="0.59055118110236227" top="0" bottom="0.59055118110236227" header="0" footer="0.39370078740157483"/>
  <pageSetup paperSize="9" scale="55" orientation="landscape" r:id="rId1"/>
  <headerFooter scaleWithDoc="0" alignWithMargins="0"/>
  <ignoredErrors>
    <ignoredError sqref="E11:H1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23" width="10" style="5" customWidth="1"/>
    <col min="24" max="16384" width="10.85546875" style="5"/>
  </cols>
  <sheetData>
    <row r="1" spans="1:23" s="9" customFormat="1" ht="33" customHeight="1" x14ac:dyDescent="0.2">
      <c r="B1" s="97" t="s">
        <v>0</v>
      </c>
      <c r="C1" s="97"/>
      <c r="D1" s="97"/>
      <c r="E1" s="97"/>
      <c r="F1" s="97"/>
      <c r="G1" s="97"/>
      <c r="H1" s="97"/>
      <c r="I1" s="97"/>
      <c r="J1" s="97"/>
      <c r="K1" s="97"/>
      <c r="L1" s="97"/>
      <c r="M1" s="97"/>
      <c r="N1" s="97"/>
      <c r="O1" s="97"/>
      <c r="P1" s="97"/>
      <c r="Q1" s="97"/>
      <c r="R1" s="97"/>
      <c r="S1" s="97"/>
      <c r="T1" s="97"/>
      <c r="U1" s="97"/>
      <c r="V1" s="97"/>
      <c r="W1" s="97"/>
    </row>
    <row r="2" spans="1:23" s="9" customFormat="1" ht="16.5" customHeight="1" x14ac:dyDescent="0.25">
      <c r="B2" s="98" t="s">
        <v>1</v>
      </c>
      <c r="C2" s="99"/>
      <c r="D2" s="99"/>
      <c r="E2" s="99"/>
      <c r="F2" s="99"/>
      <c r="G2" s="99"/>
      <c r="H2" s="99"/>
      <c r="I2" s="99"/>
      <c r="J2" s="99"/>
      <c r="K2" s="99"/>
      <c r="L2" s="99"/>
      <c r="M2" s="99"/>
      <c r="N2" s="99"/>
      <c r="O2" s="99"/>
      <c r="P2" s="99"/>
      <c r="Q2" s="99"/>
      <c r="R2" s="99"/>
      <c r="S2" s="99"/>
      <c r="T2" s="99"/>
      <c r="U2" s="99"/>
      <c r="V2" s="99"/>
      <c r="W2" s="99"/>
    </row>
    <row r="3" spans="1:23" s="9" customFormat="1" ht="6.75" customHeight="1" x14ac:dyDescent="0.2">
      <c r="A3" s="10"/>
    </row>
    <row r="4" spans="1:23" ht="16.5" customHeight="1" x14ac:dyDescent="0.2"/>
    <row r="5" spans="1:23" s="3" customFormat="1" ht="17.100000000000001" customHeight="1" x14ac:dyDescent="0.3">
      <c r="B5" s="1" t="s">
        <v>102</v>
      </c>
      <c r="C5" s="2"/>
      <c r="D5" s="2"/>
      <c r="E5" s="111" t="s">
        <v>74</v>
      </c>
      <c r="F5" s="111"/>
      <c r="G5" s="111"/>
      <c r="H5" s="112"/>
      <c r="I5" s="112"/>
      <c r="J5" s="112"/>
      <c r="K5" s="112"/>
      <c r="L5" s="112"/>
      <c r="M5" s="112"/>
      <c r="N5" s="112"/>
      <c r="O5" s="112"/>
      <c r="P5" s="112"/>
      <c r="Q5" s="112"/>
      <c r="R5" s="112"/>
      <c r="S5" s="112"/>
      <c r="T5" s="112"/>
      <c r="U5" s="112"/>
      <c r="V5" s="112"/>
      <c r="W5" s="112"/>
    </row>
    <row r="6" spans="1:23" s="4" customFormat="1" ht="2.25" customHeight="1" x14ac:dyDescent="0.2">
      <c r="A6" s="7"/>
      <c r="B6" s="6"/>
      <c r="C6" s="6"/>
      <c r="D6" s="6"/>
      <c r="E6" s="106"/>
      <c r="F6" s="106"/>
      <c r="G6" s="106"/>
      <c r="H6" s="106"/>
      <c r="I6" s="106"/>
      <c r="J6" s="106"/>
      <c r="K6" s="106"/>
      <c r="L6" s="106"/>
      <c r="M6" s="81"/>
      <c r="N6" s="81"/>
      <c r="O6" s="81"/>
      <c r="P6" s="81"/>
      <c r="Q6" s="81"/>
      <c r="R6" s="81"/>
      <c r="S6" s="81"/>
      <c r="T6" s="81"/>
      <c r="U6" s="81"/>
      <c r="V6" s="81"/>
      <c r="W6" s="81"/>
    </row>
    <row r="7" spans="1:23" s="4" customFormat="1" ht="6.75" customHeight="1" x14ac:dyDescent="0.2"/>
    <row r="8" spans="1:23" s="4" customFormat="1" ht="16.5" customHeight="1" x14ac:dyDescent="0.2">
      <c r="B8" s="35" t="s">
        <v>14</v>
      </c>
      <c r="C8" s="34"/>
      <c r="D8" s="34">
        <v>1991</v>
      </c>
      <c r="E8" s="8">
        <f>D8+1</f>
        <v>1992</v>
      </c>
      <c r="F8" s="8">
        <f t="shared" ref="F8:W8" si="0">E8+1</f>
        <v>1993</v>
      </c>
      <c r="G8" s="8">
        <f t="shared" si="0"/>
        <v>1994</v>
      </c>
      <c r="H8" s="8">
        <f t="shared" si="0"/>
        <v>1995</v>
      </c>
      <c r="I8" s="8">
        <f t="shared" si="0"/>
        <v>1996</v>
      </c>
      <c r="J8" s="8">
        <f t="shared" si="0"/>
        <v>1997</v>
      </c>
      <c r="K8" s="8">
        <f t="shared" si="0"/>
        <v>1998</v>
      </c>
      <c r="L8" s="8">
        <f t="shared" si="0"/>
        <v>1999</v>
      </c>
      <c r="M8" s="8">
        <f t="shared" si="0"/>
        <v>2000</v>
      </c>
      <c r="N8" s="8">
        <f t="shared" si="0"/>
        <v>2001</v>
      </c>
      <c r="O8" s="8">
        <f t="shared" si="0"/>
        <v>2002</v>
      </c>
      <c r="P8" s="8">
        <f t="shared" si="0"/>
        <v>2003</v>
      </c>
      <c r="Q8" s="90" t="s">
        <v>75</v>
      </c>
      <c r="R8" s="8">
        <v>2005</v>
      </c>
      <c r="S8" s="8">
        <f t="shared" si="0"/>
        <v>2006</v>
      </c>
      <c r="T8" s="8">
        <f t="shared" si="0"/>
        <v>2007</v>
      </c>
      <c r="U8" s="8">
        <f t="shared" si="0"/>
        <v>2008</v>
      </c>
      <c r="V8" s="8">
        <f t="shared" si="0"/>
        <v>2009</v>
      </c>
      <c r="W8" s="8">
        <f t="shared" si="0"/>
        <v>2010</v>
      </c>
    </row>
    <row r="9" spans="1:23" s="4" customFormat="1" ht="6.75" customHeight="1" x14ac:dyDescent="0.2">
      <c r="B9" s="33"/>
      <c r="C9" s="40"/>
      <c r="D9" s="40"/>
      <c r="E9" s="41"/>
      <c r="F9" s="41"/>
      <c r="G9" s="41"/>
      <c r="H9" s="41"/>
      <c r="I9" s="41"/>
      <c r="J9" s="41"/>
      <c r="K9" s="41"/>
      <c r="L9" s="41"/>
      <c r="M9" s="41"/>
      <c r="N9" s="41"/>
      <c r="O9" s="41"/>
      <c r="P9" s="41"/>
      <c r="Q9" s="41"/>
      <c r="R9" s="41"/>
      <c r="S9" s="41"/>
      <c r="T9" s="41"/>
      <c r="U9" s="41"/>
      <c r="V9" s="41"/>
      <c r="W9" s="41"/>
    </row>
    <row r="10" spans="1:23" s="42" customFormat="1" ht="22.5" customHeight="1" x14ac:dyDescent="0.2">
      <c r="B10" s="43" t="s">
        <v>15</v>
      </c>
      <c r="E10" s="44"/>
      <c r="F10" s="44"/>
      <c r="G10" s="44"/>
      <c r="H10" s="44"/>
      <c r="I10" s="44"/>
      <c r="J10" s="44"/>
      <c r="K10" s="44"/>
      <c r="L10" s="44"/>
      <c r="M10" s="44"/>
      <c r="N10" s="44"/>
      <c r="O10" s="44"/>
      <c r="P10" s="44"/>
      <c r="Q10" s="44"/>
      <c r="R10" s="44"/>
      <c r="S10" s="44"/>
      <c r="T10" s="44"/>
      <c r="U10" s="44"/>
      <c r="V10" s="44"/>
      <c r="W10" s="44"/>
    </row>
    <row r="11" spans="1:23" s="38" customFormat="1" ht="16.5" customHeight="1" x14ac:dyDescent="0.2">
      <c r="B11" s="49" t="s">
        <v>16</v>
      </c>
      <c r="C11" s="50"/>
      <c r="D11" s="77">
        <f t="shared" ref="D11:W11" si="1">SUM(D12:D19)</f>
        <v>65968</v>
      </c>
      <c r="E11" s="77">
        <f t="shared" si="1"/>
        <v>66113</v>
      </c>
      <c r="F11" s="77">
        <f t="shared" si="1"/>
        <v>65588</v>
      </c>
      <c r="G11" s="77">
        <f t="shared" si="1"/>
        <v>65735</v>
      </c>
      <c r="H11" s="77">
        <f t="shared" si="1"/>
        <v>65770</v>
      </c>
      <c r="I11" s="77">
        <f t="shared" si="1"/>
        <v>65545</v>
      </c>
      <c r="J11" s="77">
        <f t="shared" si="1"/>
        <v>64883</v>
      </c>
      <c r="K11" s="77">
        <f t="shared" si="1"/>
        <v>65645</v>
      </c>
      <c r="L11" s="77">
        <f t="shared" si="1"/>
        <v>66056</v>
      </c>
      <c r="M11" s="77">
        <f t="shared" si="1"/>
        <v>66118</v>
      </c>
      <c r="N11" s="77">
        <f t="shared" si="1"/>
        <v>66387</v>
      </c>
      <c r="O11" s="77">
        <f t="shared" si="1"/>
        <v>66142</v>
      </c>
      <c r="P11" s="77">
        <f t="shared" si="1"/>
        <v>65848</v>
      </c>
      <c r="Q11" s="77">
        <f t="shared" si="1"/>
        <v>70011</v>
      </c>
      <c r="R11" s="77">
        <f t="shared" si="1"/>
        <v>69502</v>
      </c>
      <c r="S11" s="77">
        <f t="shared" si="1"/>
        <v>69015</v>
      </c>
      <c r="T11" s="77">
        <f t="shared" si="1"/>
        <v>68737</v>
      </c>
      <c r="U11" s="77">
        <f t="shared" si="1"/>
        <v>68530</v>
      </c>
      <c r="V11" s="77">
        <f t="shared" si="1"/>
        <v>68243</v>
      </c>
      <c r="W11" s="77">
        <f t="shared" si="1"/>
        <v>68727</v>
      </c>
    </row>
    <row r="12" spans="1:23" s="38" customFormat="1" ht="16.5" customHeight="1" x14ac:dyDescent="0.2">
      <c r="B12" s="55" t="s">
        <v>21</v>
      </c>
      <c r="C12" s="50"/>
      <c r="D12" s="77">
        <v>59645</v>
      </c>
      <c r="E12" s="77">
        <v>59779</v>
      </c>
      <c r="F12" s="77">
        <v>59440</v>
      </c>
      <c r="G12" s="77">
        <v>59556</v>
      </c>
      <c r="H12" s="77">
        <v>59525</v>
      </c>
      <c r="I12" s="77">
        <v>59278</v>
      </c>
      <c r="J12" s="77">
        <v>58767</v>
      </c>
      <c r="K12" s="77">
        <v>59381</v>
      </c>
      <c r="L12" s="77">
        <v>59719</v>
      </c>
      <c r="M12" s="77">
        <v>59819</v>
      </c>
      <c r="N12" s="77">
        <v>60025</v>
      </c>
      <c r="O12" s="77">
        <v>59762</v>
      </c>
      <c r="P12" s="77">
        <v>59368</v>
      </c>
      <c r="Q12" s="77">
        <v>62610</v>
      </c>
      <c r="R12" s="77">
        <v>62169</v>
      </c>
      <c r="S12" s="77">
        <v>61706</v>
      </c>
      <c r="T12" s="77">
        <v>61315</v>
      </c>
      <c r="U12" s="77">
        <v>61027</v>
      </c>
      <c r="V12" s="77">
        <v>60842</v>
      </c>
      <c r="W12" s="77">
        <v>61285</v>
      </c>
    </row>
    <row r="13" spans="1:23" s="38" customFormat="1" ht="16.5" customHeight="1" x14ac:dyDescent="0.2">
      <c r="B13" s="55" t="s">
        <v>32</v>
      </c>
      <c r="C13" s="50"/>
      <c r="D13" s="77">
        <v>4096</v>
      </c>
      <c r="E13" s="77">
        <v>4135</v>
      </c>
      <c r="F13" s="77">
        <v>4069</v>
      </c>
      <c r="G13" s="77">
        <v>4094</v>
      </c>
      <c r="H13" s="77">
        <v>4124</v>
      </c>
      <c r="I13" s="77">
        <v>4200</v>
      </c>
      <c r="J13" s="77">
        <v>4073</v>
      </c>
      <c r="K13" s="77">
        <v>4197</v>
      </c>
      <c r="L13" s="77">
        <v>4311</v>
      </c>
      <c r="M13" s="77">
        <v>4389</v>
      </c>
      <c r="N13" s="77">
        <v>4477</v>
      </c>
      <c r="O13" s="77">
        <v>4546</v>
      </c>
      <c r="P13" s="77">
        <v>4606</v>
      </c>
      <c r="Q13" s="77">
        <v>4931</v>
      </c>
      <c r="R13" s="77">
        <v>4903</v>
      </c>
      <c r="S13" s="77">
        <v>4893</v>
      </c>
      <c r="T13" s="77">
        <v>4982</v>
      </c>
      <c r="U13" s="77">
        <v>5044</v>
      </c>
      <c r="V13" s="77">
        <v>5036</v>
      </c>
      <c r="W13" s="77">
        <v>5041</v>
      </c>
    </row>
    <row r="14" spans="1:23" s="38" customFormat="1" ht="16.5" customHeight="1" x14ac:dyDescent="0.2">
      <c r="B14" s="55" t="s">
        <v>33</v>
      </c>
      <c r="C14" s="50"/>
      <c r="D14" s="77">
        <v>955</v>
      </c>
      <c r="E14" s="77">
        <v>945</v>
      </c>
      <c r="F14" s="77">
        <v>852</v>
      </c>
      <c r="G14" s="77">
        <v>834</v>
      </c>
      <c r="H14" s="77">
        <v>850</v>
      </c>
      <c r="I14" s="77">
        <v>814</v>
      </c>
      <c r="J14" s="77">
        <v>812</v>
      </c>
      <c r="K14" s="77">
        <v>804</v>
      </c>
      <c r="L14" s="77">
        <v>772</v>
      </c>
      <c r="M14" s="77">
        <v>742</v>
      </c>
      <c r="N14" s="77">
        <v>717</v>
      </c>
      <c r="O14" s="77">
        <v>661</v>
      </c>
      <c r="P14" s="77">
        <v>663</v>
      </c>
      <c r="Q14" s="77">
        <v>673</v>
      </c>
      <c r="R14" s="77">
        <v>685</v>
      </c>
      <c r="S14" s="77">
        <v>675</v>
      </c>
      <c r="T14" s="77">
        <v>690</v>
      </c>
      <c r="U14" s="77">
        <v>711</v>
      </c>
      <c r="V14" s="77">
        <v>648</v>
      </c>
      <c r="W14" s="77">
        <v>650</v>
      </c>
    </row>
    <row r="15" spans="1:23" s="38" customFormat="1" ht="16.5" customHeight="1" x14ac:dyDescent="0.2">
      <c r="B15" s="55" t="s">
        <v>22</v>
      </c>
      <c r="C15" s="50"/>
      <c r="D15" s="77">
        <v>219</v>
      </c>
      <c r="E15" s="77">
        <v>199</v>
      </c>
      <c r="F15" s="77">
        <v>165</v>
      </c>
      <c r="G15" s="77">
        <v>167</v>
      </c>
      <c r="H15" s="77">
        <v>177</v>
      </c>
      <c r="I15" s="77">
        <v>183</v>
      </c>
      <c r="J15" s="77">
        <v>188</v>
      </c>
      <c r="K15" s="77">
        <v>217</v>
      </c>
      <c r="L15" s="77">
        <v>220</v>
      </c>
      <c r="M15" s="77">
        <v>230</v>
      </c>
      <c r="N15" s="77">
        <v>246</v>
      </c>
      <c r="O15" s="77">
        <v>240</v>
      </c>
      <c r="P15" s="77">
        <v>234</v>
      </c>
      <c r="Q15" s="77">
        <v>241</v>
      </c>
      <c r="R15" s="77">
        <v>234</v>
      </c>
      <c r="S15" s="77">
        <v>231</v>
      </c>
      <c r="T15" s="77">
        <v>241</v>
      </c>
      <c r="U15" s="77">
        <v>255</v>
      </c>
      <c r="V15" s="77">
        <v>226</v>
      </c>
      <c r="W15" s="77">
        <v>231</v>
      </c>
    </row>
    <row r="16" spans="1:23" s="38" customFormat="1" ht="16.5" customHeight="1" x14ac:dyDescent="0.2">
      <c r="B16" s="55" t="s">
        <v>31</v>
      </c>
      <c r="C16" s="50"/>
      <c r="D16" s="77">
        <v>170</v>
      </c>
      <c r="E16" s="77">
        <v>184</v>
      </c>
      <c r="F16" s="77">
        <v>201</v>
      </c>
      <c r="G16" s="77">
        <v>220</v>
      </c>
      <c r="H16" s="77">
        <v>233</v>
      </c>
      <c r="I16" s="77">
        <v>230</v>
      </c>
      <c r="J16" s="77">
        <v>226</v>
      </c>
      <c r="K16" s="77">
        <v>248</v>
      </c>
      <c r="L16" s="77">
        <v>248</v>
      </c>
      <c r="M16" s="77">
        <v>192</v>
      </c>
      <c r="N16" s="77">
        <v>178</v>
      </c>
      <c r="O16" s="77">
        <v>183</v>
      </c>
      <c r="P16" s="77">
        <v>184</v>
      </c>
      <c r="Q16" s="77">
        <v>178</v>
      </c>
      <c r="R16" s="77">
        <v>171</v>
      </c>
      <c r="S16" s="77">
        <v>174</v>
      </c>
      <c r="T16" s="77">
        <v>177</v>
      </c>
      <c r="U16" s="77">
        <v>172</v>
      </c>
      <c r="V16" s="77">
        <v>174</v>
      </c>
      <c r="W16" s="77">
        <v>177</v>
      </c>
    </row>
    <row r="17" spans="2:23" s="38" customFormat="1" ht="16.5" customHeight="1" x14ac:dyDescent="0.2">
      <c r="B17" s="55" t="s">
        <v>63</v>
      </c>
      <c r="C17" s="50"/>
      <c r="D17" s="77">
        <v>138</v>
      </c>
      <c r="E17" s="77">
        <v>137</v>
      </c>
      <c r="F17" s="77">
        <v>135</v>
      </c>
      <c r="G17" s="77">
        <v>137</v>
      </c>
      <c r="H17" s="77">
        <v>132</v>
      </c>
      <c r="I17" s="77">
        <v>130</v>
      </c>
      <c r="J17" s="77">
        <v>131</v>
      </c>
      <c r="K17" s="77">
        <v>129</v>
      </c>
      <c r="L17" s="77">
        <v>131</v>
      </c>
      <c r="M17" s="77">
        <v>136</v>
      </c>
      <c r="N17" s="77">
        <v>134</v>
      </c>
      <c r="O17" s="77">
        <v>132</v>
      </c>
      <c r="P17" s="77">
        <v>134</v>
      </c>
      <c r="Q17" s="77">
        <v>132</v>
      </c>
      <c r="R17" s="77">
        <v>133</v>
      </c>
      <c r="S17" s="77">
        <v>120</v>
      </c>
      <c r="T17" s="77">
        <v>127</v>
      </c>
      <c r="U17" s="77">
        <v>205</v>
      </c>
      <c r="V17" s="77" t="s">
        <v>24</v>
      </c>
      <c r="W17" s="77" t="s">
        <v>24</v>
      </c>
    </row>
    <row r="18" spans="2:23" s="38" customFormat="1" ht="16.5" customHeight="1" x14ac:dyDescent="0.2">
      <c r="B18" s="55" t="s">
        <v>70</v>
      </c>
      <c r="C18" s="50"/>
      <c r="D18" s="77">
        <v>282</v>
      </c>
      <c r="E18" s="77">
        <v>273</v>
      </c>
      <c r="F18" s="77">
        <v>263</v>
      </c>
      <c r="G18" s="77">
        <v>260</v>
      </c>
      <c r="H18" s="77">
        <v>253</v>
      </c>
      <c r="I18" s="77">
        <v>244</v>
      </c>
      <c r="J18" s="77">
        <v>237</v>
      </c>
      <c r="K18" s="77">
        <v>235</v>
      </c>
      <c r="L18" s="77">
        <v>229</v>
      </c>
      <c r="M18" s="77">
        <v>231</v>
      </c>
      <c r="N18" s="77">
        <v>218</v>
      </c>
      <c r="O18" s="77">
        <v>214</v>
      </c>
      <c r="P18" s="77">
        <v>215</v>
      </c>
      <c r="Q18" s="77" t="s">
        <v>24</v>
      </c>
      <c r="R18" s="77" t="s">
        <v>24</v>
      </c>
      <c r="S18" s="77" t="s">
        <v>24</v>
      </c>
      <c r="T18" s="77" t="s">
        <v>24</v>
      </c>
      <c r="U18" s="77" t="s">
        <v>24</v>
      </c>
      <c r="V18" s="77" t="s">
        <v>24</v>
      </c>
      <c r="W18" s="77" t="s">
        <v>24</v>
      </c>
    </row>
    <row r="19" spans="2:23" s="37" customFormat="1" ht="22.5" customHeight="1" x14ac:dyDescent="0.2">
      <c r="B19" s="55" t="s">
        <v>25</v>
      </c>
      <c r="C19" s="50"/>
      <c r="D19" s="77">
        <v>463</v>
      </c>
      <c r="E19" s="77">
        <v>461</v>
      </c>
      <c r="F19" s="77">
        <v>463</v>
      </c>
      <c r="G19" s="77">
        <v>467</v>
      </c>
      <c r="H19" s="77">
        <v>476</v>
      </c>
      <c r="I19" s="77">
        <v>466</v>
      </c>
      <c r="J19" s="77">
        <v>449</v>
      </c>
      <c r="K19" s="77">
        <v>434</v>
      </c>
      <c r="L19" s="77">
        <v>426</v>
      </c>
      <c r="M19" s="77">
        <v>379</v>
      </c>
      <c r="N19" s="77">
        <v>392</v>
      </c>
      <c r="O19" s="77">
        <v>404</v>
      </c>
      <c r="P19" s="77">
        <v>444</v>
      </c>
      <c r="Q19" s="77">
        <v>1246</v>
      </c>
      <c r="R19" s="77">
        <v>1207</v>
      </c>
      <c r="S19" s="77">
        <v>1216</v>
      </c>
      <c r="T19" s="77">
        <v>1205</v>
      </c>
      <c r="U19" s="77">
        <v>1116</v>
      </c>
      <c r="V19" s="77">
        <v>1317</v>
      </c>
      <c r="W19" s="77">
        <v>1343</v>
      </c>
    </row>
    <row r="20" spans="2:23" s="38" customFormat="1" ht="16.5" customHeight="1" x14ac:dyDescent="0.2">
      <c r="B20" s="49" t="s">
        <v>17</v>
      </c>
      <c r="C20" s="50"/>
      <c r="D20" s="77">
        <f t="shared" ref="D20:F20" si="2">SUM(D21:D23)</f>
        <v>4908</v>
      </c>
      <c r="E20" s="77">
        <f t="shared" si="2"/>
        <v>5358</v>
      </c>
      <c r="F20" s="77">
        <f t="shared" si="2"/>
        <v>5672</v>
      </c>
      <c r="G20" s="77">
        <f>SUM(G21:G23)</f>
        <v>5787</v>
      </c>
      <c r="H20" s="77">
        <f t="shared" ref="H20:W20" si="3">SUM(H21:H23)</f>
        <v>6004</v>
      </c>
      <c r="I20" s="77">
        <f t="shared" si="3"/>
        <v>6076</v>
      </c>
      <c r="J20" s="77">
        <f t="shared" si="3"/>
        <v>6394</v>
      </c>
      <c r="K20" s="77">
        <f t="shared" si="3"/>
        <v>6756</v>
      </c>
      <c r="L20" s="77">
        <f t="shared" si="3"/>
        <v>7120</v>
      </c>
      <c r="M20" s="77">
        <f t="shared" si="3"/>
        <v>7312</v>
      </c>
      <c r="N20" s="77">
        <f t="shared" si="3"/>
        <v>7464</v>
      </c>
      <c r="O20" s="77">
        <f t="shared" si="3"/>
        <v>7606</v>
      </c>
      <c r="P20" s="77">
        <f t="shared" si="3"/>
        <v>8055</v>
      </c>
      <c r="Q20" s="77">
        <f t="shared" si="3"/>
        <v>8727</v>
      </c>
      <c r="R20" s="77">
        <f t="shared" si="3"/>
        <v>8824</v>
      </c>
      <c r="S20" s="77">
        <f t="shared" si="3"/>
        <v>8915</v>
      </c>
      <c r="T20" s="77">
        <f t="shared" si="3"/>
        <v>9051</v>
      </c>
      <c r="U20" s="77">
        <f t="shared" si="3"/>
        <v>9165</v>
      </c>
      <c r="V20" s="77">
        <f t="shared" si="3"/>
        <v>9280</v>
      </c>
      <c r="W20" s="77">
        <f t="shared" si="3"/>
        <v>9396</v>
      </c>
    </row>
    <row r="21" spans="2:23" s="37" customFormat="1" ht="16.5" customHeight="1" x14ac:dyDescent="0.2">
      <c r="B21" s="55" t="s">
        <v>97</v>
      </c>
      <c r="C21" s="50"/>
      <c r="D21" s="77">
        <v>432</v>
      </c>
      <c r="E21" s="77">
        <v>469</v>
      </c>
      <c r="F21" s="77">
        <v>494</v>
      </c>
      <c r="G21" s="77">
        <v>510</v>
      </c>
      <c r="H21" s="77">
        <v>515</v>
      </c>
      <c r="I21" s="77">
        <v>527</v>
      </c>
      <c r="J21" s="77">
        <v>690</v>
      </c>
      <c r="K21" s="77">
        <v>953</v>
      </c>
      <c r="L21" s="77">
        <v>1213</v>
      </c>
      <c r="M21" s="77">
        <v>1419</v>
      </c>
      <c r="N21" s="77">
        <v>1662</v>
      </c>
      <c r="O21" s="77">
        <v>1829</v>
      </c>
      <c r="P21" s="77">
        <v>2023</v>
      </c>
      <c r="Q21" s="77">
        <v>1953</v>
      </c>
      <c r="R21" s="77">
        <v>1930</v>
      </c>
      <c r="S21" s="77">
        <v>1795</v>
      </c>
      <c r="T21" s="77">
        <v>1696</v>
      </c>
      <c r="U21" s="77">
        <v>1588</v>
      </c>
      <c r="V21" s="77">
        <v>1517</v>
      </c>
      <c r="W21" s="77">
        <v>1334</v>
      </c>
    </row>
    <row r="22" spans="2:23" s="37" customFormat="1" ht="16.5" customHeight="1" x14ac:dyDescent="0.2">
      <c r="B22" s="55" t="s">
        <v>98</v>
      </c>
      <c r="C22" s="50"/>
      <c r="D22" s="77">
        <v>4413</v>
      </c>
      <c r="E22" s="77">
        <v>4827</v>
      </c>
      <c r="F22" s="77">
        <v>5115</v>
      </c>
      <c r="G22" s="77">
        <v>5214</v>
      </c>
      <c r="H22" s="77">
        <v>5430</v>
      </c>
      <c r="I22" s="77">
        <v>5490</v>
      </c>
      <c r="J22" s="77">
        <v>5642</v>
      </c>
      <c r="K22" s="77">
        <v>5724</v>
      </c>
      <c r="L22" s="77">
        <v>5826</v>
      </c>
      <c r="M22" s="77">
        <v>5820</v>
      </c>
      <c r="N22" s="77">
        <v>5728</v>
      </c>
      <c r="O22" s="77">
        <v>5702</v>
      </c>
      <c r="P22" s="77">
        <v>5960</v>
      </c>
      <c r="Q22" s="77">
        <v>6641</v>
      </c>
      <c r="R22" s="77">
        <v>6759</v>
      </c>
      <c r="S22" s="77">
        <v>6980</v>
      </c>
      <c r="T22" s="77">
        <v>7211</v>
      </c>
      <c r="U22" s="77">
        <v>7438</v>
      </c>
      <c r="V22" s="77">
        <v>7618</v>
      </c>
      <c r="W22" s="77">
        <v>7907</v>
      </c>
    </row>
    <row r="23" spans="2:23" s="37" customFormat="1" ht="22.5" customHeight="1" x14ac:dyDescent="0.2">
      <c r="B23" s="55" t="s">
        <v>71</v>
      </c>
      <c r="C23" s="50"/>
      <c r="D23" s="77">
        <v>63</v>
      </c>
      <c r="E23" s="77">
        <v>62</v>
      </c>
      <c r="F23" s="77">
        <v>63</v>
      </c>
      <c r="G23" s="77">
        <v>63</v>
      </c>
      <c r="H23" s="77">
        <v>59</v>
      </c>
      <c r="I23" s="77">
        <v>59</v>
      </c>
      <c r="J23" s="77">
        <v>62</v>
      </c>
      <c r="K23" s="77">
        <v>79</v>
      </c>
      <c r="L23" s="77">
        <v>81</v>
      </c>
      <c r="M23" s="77">
        <v>73</v>
      </c>
      <c r="N23" s="77">
        <v>74</v>
      </c>
      <c r="O23" s="77">
        <v>75</v>
      </c>
      <c r="P23" s="77">
        <v>72</v>
      </c>
      <c r="Q23" s="77">
        <v>133</v>
      </c>
      <c r="R23" s="77">
        <v>135</v>
      </c>
      <c r="S23" s="77">
        <v>140</v>
      </c>
      <c r="T23" s="77">
        <v>144</v>
      </c>
      <c r="U23" s="77">
        <v>139</v>
      </c>
      <c r="V23" s="77">
        <v>145</v>
      </c>
      <c r="W23" s="77">
        <v>155</v>
      </c>
    </row>
    <row r="24" spans="2:23" s="46" customFormat="1" ht="22.5" customHeight="1" x14ac:dyDescent="0.2">
      <c r="B24" s="49" t="s">
        <v>18</v>
      </c>
      <c r="C24" s="51"/>
      <c r="D24" s="77">
        <f t="shared" ref="D24:W24" si="4">SUM(D11,D20)</f>
        <v>70876</v>
      </c>
      <c r="E24" s="77">
        <f t="shared" si="4"/>
        <v>71471</v>
      </c>
      <c r="F24" s="77">
        <f t="shared" si="4"/>
        <v>71260</v>
      </c>
      <c r="G24" s="77">
        <f t="shared" si="4"/>
        <v>71522</v>
      </c>
      <c r="H24" s="77">
        <f t="shared" si="4"/>
        <v>71774</v>
      </c>
      <c r="I24" s="77">
        <f t="shared" si="4"/>
        <v>71621</v>
      </c>
      <c r="J24" s="77">
        <f t="shared" si="4"/>
        <v>71277</v>
      </c>
      <c r="K24" s="77">
        <f t="shared" si="4"/>
        <v>72401</v>
      </c>
      <c r="L24" s="77">
        <f t="shared" si="4"/>
        <v>73176</v>
      </c>
      <c r="M24" s="77">
        <f t="shared" si="4"/>
        <v>73430</v>
      </c>
      <c r="N24" s="77">
        <f t="shared" si="4"/>
        <v>73851</v>
      </c>
      <c r="O24" s="77">
        <f t="shared" si="4"/>
        <v>73748</v>
      </c>
      <c r="P24" s="77">
        <f t="shared" si="4"/>
        <v>73903</v>
      </c>
      <c r="Q24" s="77">
        <f t="shared" si="4"/>
        <v>78738</v>
      </c>
      <c r="R24" s="77">
        <f t="shared" si="4"/>
        <v>78326</v>
      </c>
      <c r="S24" s="77">
        <f t="shared" si="4"/>
        <v>77930</v>
      </c>
      <c r="T24" s="77">
        <f t="shared" si="4"/>
        <v>77788</v>
      </c>
      <c r="U24" s="77">
        <f t="shared" si="4"/>
        <v>77695</v>
      </c>
      <c r="V24" s="77">
        <f t="shared" si="4"/>
        <v>77523</v>
      </c>
      <c r="W24" s="77">
        <f t="shared" si="4"/>
        <v>78123</v>
      </c>
    </row>
    <row r="25" spans="2:23" s="38" customFormat="1" ht="16.5" customHeight="1" x14ac:dyDescent="0.2">
      <c r="B25" s="49" t="s">
        <v>19</v>
      </c>
      <c r="C25" s="50"/>
      <c r="D25" s="77">
        <v>4164</v>
      </c>
      <c r="E25" s="77">
        <v>4210</v>
      </c>
      <c r="F25" s="77">
        <v>4037</v>
      </c>
      <c r="G25" s="77">
        <v>4031</v>
      </c>
      <c r="H25" s="77">
        <v>4071</v>
      </c>
      <c r="I25" s="77">
        <v>4025</v>
      </c>
      <c r="J25" s="77">
        <v>3968</v>
      </c>
      <c r="K25" s="77">
        <v>4041</v>
      </c>
      <c r="L25" s="77">
        <v>3974</v>
      </c>
      <c r="M25" s="77">
        <v>3742</v>
      </c>
      <c r="N25" s="77">
        <v>3799</v>
      </c>
      <c r="O25" s="77">
        <v>3660</v>
      </c>
      <c r="P25" s="77">
        <v>3780</v>
      </c>
      <c r="Q25" s="77">
        <v>4101</v>
      </c>
      <c r="R25" s="77">
        <v>4056</v>
      </c>
      <c r="S25" s="77">
        <v>3149</v>
      </c>
      <c r="T25" s="77">
        <v>3933</v>
      </c>
      <c r="U25" s="77">
        <v>3970</v>
      </c>
      <c r="V25" s="77">
        <v>3964</v>
      </c>
      <c r="W25" s="77">
        <v>3762</v>
      </c>
    </row>
    <row r="26" spans="2:23" s="37" customFormat="1" ht="22.5" customHeight="1" x14ac:dyDescent="0.2">
      <c r="B26" s="52" t="s">
        <v>30</v>
      </c>
      <c r="C26" s="53"/>
      <c r="D26" s="78">
        <v>9492</v>
      </c>
      <c r="E26" s="78">
        <v>8764</v>
      </c>
      <c r="F26" s="78">
        <v>8012</v>
      </c>
      <c r="G26" s="78">
        <v>7492</v>
      </c>
      <c r="H26" s="78">
        <v>7043</v>
      </c>
      <c r="I26" s="78">
        <v>6578</v>
      </c>
      <c r="J26" s="78">
        <v>6049</v>
      </c>
      <c r="K26" s="78">
        <v>5491</v>
      </c>
      <c r="L26" s="78">
        <v>5017</v>
      </c>
      <c r="M26" s="78">
        <v>4870</v>
      </c>
      <c r="N26" s="78">
        <v>4510</v>
      </c>
      <c r="O26" s="78">
        <v>4118</v>
      </c>
      <c r="P26" s="78">
        <v>3802</v>
      </c>
      <c r="Q26" s="78">
        <v>3583</v>
      </c>
      <c r="R26" s="78">
        <v>3409</v>
      </c>
      <c r="S26" s="78">
        <v>3211</v>
      </c>
      <c r="T26" s="78">
        <v>3062</v>
      </c>
      <c r="U26" s="78">
        <v>2902</v>
      </c>
      <c r="V26" s="78">
        <v>2791</v>
      </c>
      <c r="W26" s="78">
        <v>2755</v>
      </c>
    </row>
    <row r="27" spans="2:23" s="37" customFormat="1" ht="6.75" customHeight="1" x14ac:dyDescent="0.2">
      <c r="B27" s="56"/>
      <c r="C27" s="50"/>
      <c r="D27" s="39"/>
      <c r="E27" s="39"/>
      <c r="F27" s="39"/>
      <c r="G27" s="39"/>
      <c r="H27" s="39"/>
      <c r="I27" s="39"/>
      <c r="J27" s="39"/>
      <c r="K27" s="39"/>
      <c r="L27" s="39"/>
      <c r="M27" s="39"/>
      <c r="N27" s="39"/>
      <c r="O27" s="39"/>
      <c r="P27" s="39"/>
      <c r="Q27" s="39"/>
      <c r="R27" s="39"/>
      <c r="S27" s="39"/>
      <c r="T27" s="39"/>
      <c r="U27" s="39"/>
      <c r="V27" s="39"/>
      <c r="W27" s="39"/>
    </row>
    <row r="28" spans="2:23" s="42" customFormat="1" ht="22.5" customHeight="1" x14ac:dyDescent="0.2">
      <c r="B28" s="107" t="s">
        <v>76</v>
      </c>
      <c r="C28" s="108"/>
      <c r="D28" s="108"/>
      <c r="E28" s="108"/>
      <c r="F28" s="108"/>
      <c r="G28" s="108"/>
      <c r="H28" s="108"/>
      <c r="I28" s="108"/>
      <c r="J28" s="108"/>
      <c r="K28" s="108"/>
      <c r="L28" s="108"/>
      <c r="M28" s="108"/>
      <c r="N28" s="108"/>
      <c r="O28" s="108"/>
    </row>
    <row r="29" spans="2:23" s="38" customFormat="1" ht="16.5" customHeight="1" x14ac:dyDescent="0.2">
      <c r="B29" s="49" t="s">
        <v>18</v>
      </c>
      <c r="C29" s="50"/>
      <c r="D29" s="79">
        <v>356</v>
      </c>
      <c r="E29" s="79">
        <v>357.7</v>
      </c>
      <c r="F29" s="79">
        <v>356</v>
      </c>
      <c r="G29" s="79">
        <v>357.5</v>
      </c>
      <c r="H29" s="79">
        <v>360.4</v>
      </c>
      <c r="I29" s="79">
        <v>361.7</v>
      </c>
      <c r="J29" s="79">
        <v>363.7</v>
      </c>
      <c r="K29" s="79">
        <v>373.8</v>
      </c>
      <c r="L29" s="79">
        <v>381.4</v>
      </c>
      <c r="M29" s="79">
        <v>387.47909048214581</v>
      </c>
      <c r="N29" s="79">
        <v>392.37574050952367</v>
      </c>
      <c r="O29" s="79">
        <v>391.86805245595019</v>
      </c>
      <c r="P29" s="79">
        <v>391.95023123594552</v>
      </c>
      <c r="Q29" s="79">
        <v>417.05332740100425</v>
      </c>
      <c r="R29" s="79">
        <v>415.07114278900929</v>
      </c>
      <c r="S29" s="79">
        <v>413.55119108898811</v>
      </c>
      <c r="T29" s="79">
        <v>413.03655247116797</v>
      </c>
      <c r="U29" s="79">
        <v>410.9107256187857</v>
      </c>
      <c r="V29" s="79">
        <v>406.55646573876925</v>
      </c>
      <c r="W29" s="79">
        <v>407.00509518302027</v>
      </c>
    </row>
    <row r="30" spans="2:23" s="38" customFormat="1" ht="16.5" customHeight="1" x14ac:dyDescent="0.2">
      <c r="B30" s="55" t="s">
        <v>23</v>
      </c>
      <c r="C30" s="50"/>
      <c r="D30" s="79">
        <v>299.60000000000002</v>
      </c>
      <c r="E30" s="79">
        <v>299.2</v>
      </c>
      <c r="F30" s="79">
        <v>297</v>
      </c>
      <c r="G30" s="79">
        <v>297.7</v>
      </c>
      <c r="H30" s="79">
        <v>298.89999999999998</v>
      </c>
      <c r="I30" s="79">
        <v>299.39999999999998</v>
      </c>
      <c r="J30" s="79">
        <v>299.89999999999998</v>
      </c>
      <c r="K30" s="79">
        <v>306.60000000000002</v>
      </c>
      <c r="L30" s="79">
        <v>311.3</v>
      </c>
      <c r="M30" s="79">
        <v>315.65588606225623</v>
      </c>
      <c r="N30" s="79">
        <v>318.91719576016794</v>
      </c>
      <c r="O30" s="79">
        <v>317.55191396203958</v>
      </c>
      <c r="P30" s="79">
        <v>314.86274343417205</v>
      </c>
      <c r="Q30" s="79">
        <v>331.62778872433739</v>
      </c>
      <c r="R30" s="79">
        <v>329.45072997535834</v>
      </c>
      <c r="S30" s="79">
        <v>327.4552777792519</v>
      </c>
      <c r="T30" s="79">
        <v>325.56867659240061</v>
      </c>
      <c r="U30" s="79">
        <v>322.75756293632321</v>
      </c>
      <c r="V30" s="79">
        <v>319.07573866437315</v>
      </c>
      <c r="W30" s="79">
        <v>319.28250653829718</v>
      </c>
    </row>
    <row r="31" spans="2:23" s="38" customFormat="1" ht="22.5" customHeight="1" x14ac:dyDescent="0.2">
      <c r="B31" s="55" t="s">
        <v>20</v>
      </c>
      <c r="C31" s="50"/>
      <c r="D31" s="79">
        <v>24.7</v>
      </c>
      <c r="E31" s="79">
        <v>26.7</v>
      </c>
      <c r="F31" s="79">
        <v>28.3</v>
      </c>
      <c r="G31" s="79">
        <v>28.9</v>
      </c>
      <c r="H31" s="79">
        <v>30.1</v>
      </c>
      <c r="I31" s="79">
        <v>30.7</v>
      </c>
      <c r="J31" s="79">
        <v>32.6</v>
      </c>
      <c r="K31" s="79">
        <v>34.9</v>
      </c>
      <c r="L31" s="79">
        <v>37.1</v>
      </c>
      <c r="M31" s="79">
        <v>38.584326700332966</v>
      </c>
      <c r="N31" s="79">
        <v>39.656775496108175</v>
      </c>
      <c r="O31" s="79">
        <v>40.415311696316607</v>
      </c>
      <c r="P31" s="79">
        <v>42.720310577453439</v>
      </c>
      <c r="Q31" s="79">
        <v>46.22449628170088</v>
      </c>
      <c r="R31" s="79">
        <v>46.760817148459232</v>
      </c>
      <c r="S31" s="79">
        <v>47.309237374032193</v>
      </c>
      <c r="T31" s="79">
        <v>48.058747318565089</v>
      </c>
      <c r="U31" s="79">
        <v>48.471546435371273</v>
      </c>
      <c r="V31" s="79">
        <v>48.667414858245671</v>
      </c>
      <c r="W31" s="79">
        <v>48.95126754399675</v>
      </c>
    </row>
    <row r="32" spans="2:23" s="46" customFormat="1" ht="22.5" customHeight="1" x14ac:dyDescent="0.2">
      <c r="B32" s="82" t="s">
        <v>30</v>
      </c>
      <c r="C32" s="54"/>
      <c r="D32" s="80">
        <v>47.7</v>
      </c>
      <c r="E32" s="80">
        <v>43.9</v>
      </c>
      <c r="F32" s="80">
        <v>40</v>
      </c>
      <c r="G32" s="80">
        <v>37.4</v>
      </c>
      <c r="H32" s="80">
        <v>35.4</v>
      </c>
      <c r="I32" s="80">
        <v>33.200000000000003</v>
      </c>
      <c r="J32" s="80">
        <v>30.9</v>
      </c>
      <c r="K32" s="80">
        <v>28.3</v>
      </c>
      <c r="L32" s="80">
        <v>26.2</v>
      </c>
      <c r="M32" s="80">
        <v>25.698259167207546</v>
      </c>
      <c r="N32" s="80">
        <v>23.961958398639851</v>
      </c>
      <c r="O32" s="80">
        <v>21.881442751174308</v>
      </c>
      <c r="P32" s="80">
        <v>20.164198735627306</v>
      </c>
      <c r="Q32" s="80">
        <v>18.978156316871118</v>
      </c>
      <c r="R32" s="80">
        <v>18.065234095545961</v>
      </c>
      <c r="S32" s="80">
        <v>17.039816175885292</v>
      </c>
      <c r="T32" s="80">
        <v>16.258522184227854</v>
      </c>
      <c r="U32" s="80">
        <v>15.348000846202666</v>
      </c>
      <c r="V32" s="80">
        <v>14.636934791957291</v>
      </c>
      <c r="W32" s="80">
        <v>14.352995113208923</v>
      </c>
    </row>
    <row r="33" spans="2:23" s="38" customFormat="1" ht="6.75" customHeight="1" x14ac:dyDescent="0.2"/>
    <row r="34" spans="2:23" s="38" customFormat="1" ht="37.5" customHeight="1" x14ac:dyDescent="0.2">
      <c r="B34" s="104" t="s">
        <v>83</v>
      </c>
      <c r="C34" s="105"/>
      <c r="D34" s="105"/>
      <c r="E34" s="105"/>
      <c r="F34" s="105"/>
      <c r="G34" s="105"/>
      <c r="H34" s="105"/>
      <c r="I34" s="105"/>
      <c r="J34" s="105"/>
      <c r="K34" s="105"/>
      <c r="L34" s="105"/>
      <c r="M34" s="105"/>
      <c r="N34" s="105"/>
      <c r="O34" s="105"/>
      <c r="P34" s="105"/>
      <c r="Q34" s="105"/>
      <c r="R34" s="105"/>
      <c r="S34" s="105"/>
      <c r="T34" s="105"/>
      <c r="U34" s="105"/>
      <c r="V34" s="105"/>
      <c r="W34" s="105"/>
    </row>
    <row r="35" spans="2:23" ht="6.75" customHeight="1" thickBot="1" x14ac:dyDescent="0.25">
      <c r="B35" s="36"/>
      <c r="C35" s="36"/>
      <c r="D35" s="36"/>
      <c r="E35" s="36"/>
      <c r="F35" s="36"/>
      <c r="G35" s="36"/>
      <c r="H35" s="36"/>
      <c r="I35" s="36"/>
      <c r="J35" s="36"/>
      <c r="K35" s="36"/>
      <c r="L35" s="36"/>
      <c r="M35" s="36"/>
      <c r="N35" s="36"/>
      <c r="O35" s="36"/>
      <c r="P35" s="36"/>
      <c r="Q35" s="36"/>
      <c r="R35" s="36"/>
      <c r="S35" s="36"/>
      <c r="T35" s="36"/>
      <c r="U35" s="36"/>
      <c r="V35" s="36"/>
      <c r="W35" s="36"/>
    </row>
    <row r="36" spans="2:23" ht="16.5" customHeight="1" x14ac:dyDescent="0.2"/>
  </sheetData>
  <mergeCells count="8">
    <mergeCell ref="B34:W34"/>
    <mergeCell ref="B1:W1"/>
    <mergeCell ref="B2:W2"/>
    <mergeCell ref="E5:W5"/>
    <mergeCell ref="E6:G6"/>
    <mergeCell ref="H6:I6"/>
    <mergeCell ref="J6:L6"/>
    <mergeCell ref="B28:O28"/>
  </mergeCells>
  <conditionalFormatting sqref="D21:G21 K21:L21 D25:L25 E30:L30 W30 W25 D24:W24 D11:W20">
    <cfRule type="expression" dxfId="156" priority="97">
      <formula>ISBLANK(D11)</formula>
    </cfRule>
  </conditionalFormatting>
  <conditionalFormatting sqref="D23:L23 H21:J21 W23">
    <cfRule type="expression" dxfId="155" priority="96">
      <formula>ISBLANK(D21)</formula>
    </cfRule>
  </conditionalFormatting>
  <conditionalFormatting sqref="D22:G22 K22:L22 W22">
    <cfRule type="expression" dxfId="154" priority="95">
      <formula>ISBLANK(D22)</formula>
    </cfRule>
  </conditionalFormatting>
  <conditionalFormatting sqref="H22:J22">
    <cfRule type="expression" dxfId="153" priority="94">
      <formula>ISBLANK(H22)</formula>
    </cfRule>
  </conditionalFormatting>
  <conditionalFormatting sqref="E32:L32 W32">
    <cfRule type="expression" dxfId="152" priority="85">
      <formula>ISBLANK(E32)</formula>
    </cfRule>
  </conditionalFormatting>
  <conditionalFormatting sqref="D29:D30 E29:L29 W29">
    <cfRule type="expression" dxfId="151" priority="90">
      <formula>ISBLANK(D29)</formula>
    </cfRule>
  </conditionalFormatting>
  <conditionalFormatting sqref="D31">
    <cfRule type="expression" dxfId="150" priority="82">
      <formula>ISBLANK(D31)</formula>
    </cfRule>
  </conditionalFormatting>
  <conditionalFormatting sqref="D26:F26">
    <cfRule type="expression" dxfId="149" priority="87">
      <formula>ISBLANK(D26)</formula>
    </cfRule>
  </conditionalFormatting>
  <conditionalFormatting sqref="G26:L26 W26">
    <cfRule type="expression" dxfId="148" priority="86">
      <formula>ISBLANK(G26)</formula>
    </cfRule>
  </conditionalFormatting>
  <conditionalFormatting sqref="U29">
    <cfRule type="expression" dxfId="147" priority="78">
      <formula>ISBLANK(U29)</formula>
    </cfRule>
  </conditionalFormatting>
  <conditionalFormatting sqref="D32">
    <cfRule type="expression" dxfId="146" priority="84">
      <formula>ISBLANK(D32)</formula>
    </cfRule>
  </conditionalFormatting>
  <conditionalFormatting sqref="E31:L31 W31">
    <cfRule type="expression" dxfId="145" priority="83">
      <formula>ISBLANK(E31)</formula>
    </cfRule>
  </conditionalFormatting>
  <conditionalFormatting sqref="U31">
    <cfRule type="expression" dxfId="144" priority="75">
      <formula>ISBLANK(U31)</formula>
    </cfRule>
  </conditionalFormatting>
  <conditionalFormatting sqref="U30 U25">
    <cfRule type="expression" dxfId="143" priority="81">
      <formula>ISBLANK(U25)</formula>
    </cfRule>
  </conditionalFormatting>
  <conditionalFormatting sqref="U23">
    <cfRule type="expression" dxfId="142" priority="80">
      <formula>ISBLANK(U23)</formula>
    </cfRule>
  </conditionalFormatting>
  <conditionalFormatting sqref="U22">
    <cfRule type="expression" dxfId="141" priority="79">
      <formula>ISBLANK(U22)</formula>
    </cfRule>
  </conditionalFormatting>
  <conditionalFormatting sqref="T29">
    <cfRule type="expression" dxfId="140" priority="71">
      <formula>ISBLANK(T29)</formula>
    </cfRule>
  </conditionalFormatting>
  <conditionalFormatting sqref="U26">
    <cfRule type="expression" dxfId="139" priority="77">
      <formula>ISBLANK(U26)</formula>
    </cfRule>
  </conditionalFormatting>
  <conditionalFormatting sqref="U32">
    <cfRule type="expression" dxfId="138" priority="76">
      <formula>ISBLANK(U32)</formula>
    </cfRule>
  </conditionalFormatting>
  <conditionalFormatting sqref="T31">
    <cfRule type="expression" dxfId="137" priority="68">
      <formula>ISBLANK(T31)</formula>
    </cfRule>
  </conditionalFormatting>
  <conditionalFormatting sqref="T30 T25">
    <cfRule type="expression" dxfId="136" priority="74">
      <formula>ISBLANK(T25)</formula>
    </cfRule>
  </conditionalFormatting>
  <conditionalFormatting sqref="T23">
    <cfRule type="expression" dxfId="135" priority="73">
      <formula>ISBLANK(T23)</formula>
    </cfRule>
  </conditionalFormatting>
  <conditionalFormatting sqref="T22">
    <cfRule type="expression" dxfId="134" priority="72">
      <formula>ISBLANK(T22)</formula>
    </cfRule>
  </conditionalFormatting>
  <conditionalFormatting sqref="S29">
    <cfRule type="expression" dxfId="133" priority="64">
      <formula>ISBLANK(S29)</formula>
    </cfRule>
  </conditionalFormatting>
  <conditionalFormatting sqref="T26">
    <cfRule type="expression" dxfId="132" priority="70">
      <formula>ISBLANK(T26)</formula>
    </cfRule>
  </conditionalFormatting>
  <conditionalFormatting sqref="T32">
    <cfRule type="expression" dxfId="131" priority="69">
      <formula>ISBLANK(T32)</formula>
    </cfRule>
  </conditionalFormatting>
  <conditionalFormatting sqref="S31">
    <cfRule type="expression" dxfId="130" priority="61">
      <formula>ISBLANK(S31)</formula>
    </cfRule>
  </conditionalFormatting>
  <conditionalFormatting sqref="S30 S25">
    <cfRule type="expression" dxfId="129" priority="67">
      <formula>ISBLANK(S25)</formula>
    </cfRule>
  </conditionalFormatting>
  <conditionalFormatting sqref="S23">
    <cfRule type="expression" dxfId="128" priority="66">
      <formula>ISBLANK(S23)</formula>
    </cfRule>
  </conditionalFormatting>
  <conditionalFormatting sqref="S22">
    <cfRule type="expression" dxfId="127" priority="65">
      <formula>ISBLANK(S22)</formula>
    </cfRule>
  </conditionalFormatting>
  <conditionalFormatting sqref="R29">
    <cfRule type="expression" dxfId="126" priority="57">
      <formula>ISBLANK(R29)</formula>
    </cfRule>
  </conditionalFormatting>
  <conditionalFormatting sqref="S26">
    <cfRule type="expression" dxfId="125" priority="63">
      <formula>ISBLANK(S26)</formula>
    </cfRule>
  </conditionalFormatting>
  <conditionalFormatting sqref="S32">
    <cfRule type="expression" dxfId="124" priority="62">
      <formula>ISBLANK(S32)</formula>
    </cfRule>
  </conditionalFormatting>
  <conditionalFormatting sqref="R31">
    <cfRule type="expression" dxfId="123" priority="54">
      <formula>ISBLANK(R31)</formula>
    </cfRule>
  </conditionalFormatting>
  <conditionalFormatting sqref="R30 R25">
    <cfRule type="expression" dxfId="122" priority="60">
      <formula>ISBLANK(R25)</formula>
    </cfRule>
  </conditionalFormatting>
  <conditionalFormatting sqref="R23">
    <cfRule type="expression" dxfId="121" priority="59">
      <formula>ISBLANK(R23)</formula>
    </cfRule>
  </conditionalFormatting>
  <conditionalFormatting sqref="R22">
    <cfRule type="expression" dxfId="120" priority="58">
      <formula>ISBLANK(R22)</formula>
    </cfRule>
  </conditionalFormatting>
  <conditionalFormatting sqref="Q29">
    <cfRule type="expression" dxfId="119" priority="50">
      <formula>ISBLANK(Q29)</formula>
    </cfRule>
  </conditionalFormatting>
  <conditionalFormatting sqref="R26">
    <cfRule type="expression" dxfId="118" priority="56">
      <formula>ISBLANK(R26)</formula>
    </cfRule>
  </conditionalFormatting>
  <conditionalFormatting sqref="R32">
    <cfRule type="expression" dxfId="117" priority="55">
      <formula>ISBLANK(R32)</formula>
    </cfRule>
  </conditionalFormatting>
  <conditionalFormatting sqref="Q31">
    <cfRule type="expression" dxfId="116" priority="47">
      <formula>ISBLANK(Q31)</formula>
    </cfRule>
  </conditionalFormatting>
  <conditionalFormatting sqref="Q30 Q25">
    <cfRule type="expression" dxfId="115" priority="53">
      <formula>ISBLANK(Q25)</formula>
    </cfRule>
  </conditionalFormatting>
  <conditionalFormatting sqref="Q23">
    <cfRule type="expression" dxfId="114" priority="52">
      <formula>ISBLANK(Q23)</formula>
    </cfRule>
  </conditionalFormatting>
  <conditionalFormatting sqref="Q22">
    <cfRule type="expression" dxfId="113" priority="51">
      <formula>ISBLANK(Q22)</formula>
    </cfRule>
  </conditionalFormatting>
  <conditionalFormatting sqref="P29">
    <cfRule type="expression" dxfId="112" priority="43">
      <formula>ISBLANK(P29)</formula>
    </cfRule>
  </conditionalFormatting>
  <conditionalFormatting sqref="Q26">
    <cfRule type="expression" dxfId="111" priority="49">
      <formula>ISBLANK(Q26)</formula>
    </cfRule>
  </conditionalFormatting>
  <conditionalFormatting sqref="Q32">
    <cfRule type="expression" dxfId="110" priority="48">
      <formula>ISBLANK(Q32)</formula>
    </cfRule>
  </conditionalFormatting>
  <conditionalFormatting sqref="P31">
    <cfRule type="expression" dxfId="109" priority="40">
      <formula>ISBLANK(P31)</formula>
    </cfRule>
  </conditionalFormatting>
  <conditionalFormatting sqref="P30 P25">
    <cfRule type="expression" dxfId="108" priority="46">
      <formula>ISBLANK(P25)</formula>
    </cfRule>
  </conditionalFormatting>
  <conditionalFormatting sqref="P23">
    <cfRule type="expression" dxfId="107" priority="45">
      <formula>ISBLANK(P23)</formula>
    </cfRule>
  </conditionalFormatting>
  <conditionalFormatting sqref="P22">
    <cfRule type="expression" dxfId="106" priority="44">
      <formula>ISBLANK(P22)</formula>
    </cfRule>
  </conditionalFormatting>
  <conditionalFormatting sqref="O29">
    <cfRule type="expression" dxfId="105" priority="36">
      <formula>ISBLANK(O29)</formula>
    </cfRule>
  </conditionalFormatting>
  <conditionalFormatting sqref="P26">
    <cfRule type="expression" dxfId="104" priority="42">
      <formula>ISBLANK(P26)</formula>
    </cfRule>
  </conditionalFormatting>
  <conditionalFormatting sqref="P32">
    <cfRule type="expression" dxfId="103" priority="41">
      <formula>ISBLANK(P32)</formula>
    </cfRule>
  </conditionalFormatting>
  <conditionalFormatting sqref="O31">
    <cfRule type="expression" dxfId="102" priority="33">
      <formula>ISBLANK(O31)</formula>
    </cfRule>
  </conditionalFormatting>
  <conditionalFormatting sqref="O30 O25">
    <cfRule type="expression" dxfId="101" priority="39">
      <formula>ISBLANK(O25)</formula>
    </cfRule>
  </conditionalFormatting>
  <conditionalFormatting sqref="O23">
    <cfRule type="expression" dxfId="100" priority="38">
      <formula>ISBLANK(O23)</formula>
    </cfRule>
  </conditionalFormatting>
  <conditionalFormatting sqref="O22">
    <cfRule type="expression" dxfId="99" priority="37">
      <formula>ISBLANK(O22)</formula>
    </cfRule>
  </conditionalFormatting>
  <conditionalFormatting sqref="N29">
    <cfRule type="expression" dxfId="98" priority="29">
      <formula>ISBLANK(N29)</formula>
    </cfRule>
  </conditionalFormatting>
  <conditionalFormatting sqref="O26">
    <cfRule type="expression" dxfId="97" priority="35">
      <formula>ISBLANK(O26)</formula>
    </cfRule>
  </conditionalFormatting>
  <conditionalFormatting sqref="O32">
    <cfRule type="expression" dxfId="96" priority="34">
      <formula>ISBLANK(O32)</formula>
    </cfRule>
  </conditionalFormatting>
  <conditionalFormatting sqref="N31">
    <cfRule type="expression" dxfId="95" priority="26">
      <formula>ISBLANK(N31)</formula>
    </cfRule>
  </conditionalFormatting>
  <conditionalFormatting sqref="N30 N25">
    <cfRule type="expression" dxfId="94" priority="32">
      <formula>ISBLANK(N25)</formula>
    </cfRule>
  </conditionalFormatting>
  <conditionalFormatting sqref="N23">
    <cfRule type="expression" dxfId="93" priority="31">
      <formula>ISBLANK(N23)</formula>
    </cfRule>
  </conditionalFormatting>
  <conditionalFormatting sqref="N22">
    <cfRule type="expression" dxfId="92" priority="30">
      <formula>ISBLANK(N22)</formula>
    </cfRule>
  </conditionalFormatting>
  <conditionalFormatting sqref="M29">
    <cfRule type="expression" dxfId="91" priority="22">
      <formula>ISBLANK(M29)</formula>
    </cfRule>
  </conditionalFormatting>
  <conditionalFormatting sqref="N26">
    <cfRule type="expression" dxfId="90" priority="28">
      <formula>ISBLANK(N26)</formula>
    </cfRule>
  </conditionalFormatting>
  <conditionalFormatting sqref="N32">
    <cfRule type="expression" dxfId="89" priority="27">
      <formula>ISBLANK(N32)</formula>
    </cfRule>
  </conditionalFormatting>
  <conditionalFormatting sqref="M31">
    <cfRule type="expression" dxfId="88" priority="19">
      <formula>ISBLANK(M31)</formula>
    </cfRule>
  </conditionalFormatting>
  <conditionalFormatting sqref="M30 M25">
    <cfRule type="expression" dxfId="87" priority="25">
      <formula>ISBLANK(M25)</formula>
    </cfRule>
  </conditionalFormatting>
  <conditionalFormatting sqref="M23">
    <cfRule type="expression" dxfId="86" priority="24">
      <formula>ISBLANK(M23)</formula>
    </cfRule>
  </conditionalFormatting>
  <conditionalFormatting sqref="M22">
    <cfRule type="expression" dxfId="85" priority="23">
      <formula>ISBLANK(M22)</formula>
    </cfRule>
  </conditionalFormatting>
  <conditionalFormatting sqref="M26">
    <cfRule type="expression" dxfId="84" priority="21">
      <formula>ISBLANK(M26)</formula>
    </cfRule>
  </conditionalFormatting>
  <conditionalFormatting sqref="M32">
    <cfRule type="expression" dxfId="83" priority="20">
      <formula>ISBLANK(M32)</formula>
    </cfRule>
  </conditionalFormatting>
  <conditionalFormatting sqref="V30 V25">
    <cfRule type="expression" dxfId="82" priority="18">
      <formula>ISBLANK(V25)</formula>
    </cfRule>
  </conditionalFormatting>
  <conditionalFormatting sqref="V23">
    <cfRule type="expression" dxfId="81" priority="17">
      <formula>ISBLANK(V23)</formula>
    </cfRule>
  </conditionalFormatting>
  <conditionalFormatting sqref="V22">
    <cfRule type="expression" dxfId="80" priority="16">
      <formula>ISBLANK(V22)</formula>
    </cfRule>
  </conditionalFormatting>
  <conditionalFormatting sqref="V32">
    <cfRule type="expression" dxfId="79" priority="13">
      <formula>ISBLANK(V32)</formula>
    </cfRule>
  </conditionalFormatting>
  <conditionalFormatting sqref="V29">
    <cfRule type="expression" dxfId="78" priority="15">
      <formula>ISBLANK(V29)</formula>
    </cfRule>
  </conditionalFormatting>
  <conditionalFormatting sqref="V26">
    <cfRule type="expression" dxfId="77" priority="14">
      <formula>ISBLANK(V26)</formula>
    </cfRule>
  </conditionalFormatting>
  <conditionalFormatting sqref="V31">
    <cfRule type="expression" dxfId="76" priority="12">
      <formula>ISBLANK(V31)</formula>
    </cfRule>
  </conditionalFormatting>
  <conditionalFormatting sqref="W21">
    <cfRule type="expression" dxfId="75" priority="11">
      <formula>ISBLANK(W21)</formula>
    </cfRule>
  </conditionalFormatting>
  <conditionalFormatting sqref="U21">
    <cfRule type="expression" dxfId="74" priority="10">
      <formula>ISBLANK(U21)</formula>
    </cfRule>
  </conditionalFormatting>
  <conditionalFormatting sqref="T21">
    <cfRule type="expression" dxfId="73" priority="9">
      <formula>ISBLANK(T21)</formula>
    </cfRule>
  </conditionalFormatting>
  <conditionalFormatting sqref="S21">
    <cfRule type="expression" dxfId="72" priority="8">
      <formula>ISBLANK(S21)</formula>
    </cfRule>
  </conditionalFormatting>
  <conditionalFormatting sqref="R21">
    <cfRule type="expression" dxfId="71" priority="7">
      <formula>ISBLANK(R21)</formula>
    </cfRule>
  </conditionalFormatting>
  <conditionalFormatting sqref="Q21">
    <cfRule type="expression" dxfId="70" priority="6">
      <formula>ISBLANK(Q21)</formula>
    </cfRule>
  </conditionalFormatting>
  <conditionalFormatting sqref="P21">
    <cfRule type="expression" dxfId="69" priority="5">
      <formula>ISBLANK(P21)</formula>
    </cfRule>
  </conditionalFormatting>
  <conditionalFormatting sqref="O21">
    <cfRule type="expression" dxfId="68" priority="4">
      <formula>ISBLANK(O21)</formula>
    </cfRule>
  </conditionalFormatting>
  <conditionalFormatting sqref="N21">
    <cfRule type="expression" dxfId="67" priority="3">
      <formula>ISBLANK(N21)</formula>
    </cfRule>
  </conditionalFormatting>
  <conditionalFormatting sqref="M21">
    <cfRule type="expression" dxfId="66" priority="2">
      <formula>ISBLANK(M21)</formula>
    </cfRule>
  </conditionalFormatting>
  <conditionalFormatting sqref="V21">
    <cfRule type="expression" dxfId="65" priority="1">
      <formula>ISBLANK(V21)</formula>
    </cfRule>
  </conditionalFormatting>
  <pageMargins left="0" right="0.59055118110236227" top="0" bottom="0.59055118110236227" header="0" footer="0.39370078740157483"/>
  <pageSetup paperSize="9" scale="55" orientation="landscape" r:id="rId1"/>
  <headerFooter scaleWithDoc="0" alignWithMargins="0"/>
  <ignoredErrors>
    <ignoredError sqref="Q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Normal="100" workbookViewId="0">
      <pane ySplit="8" topLeftCell="A9" activePane="bottomLeft" state="frozen"/>
      <selection activeCell="B5" sqref="B5"/>
      <selection pane="bottomLeft"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13" width="10" style="5" customWidth="1"/>
    <col min="14" max="16384" width="10.85546875" style="5"/>
  </cols>
  <sheetData>
    <row r="1" spans="1:13" s="9" customFormat="1" ht="33" customHeight="1" x14ac:dyDescent="0.2">
      <c r="B1" s="97" t="s">
        <v>0</v>
      </c>
      <c r="C1" s="97"/>
      <c r="D1" s="97"/>
      <c r="E1" s="97"/>
      <c r="F1" s="97"/>
      <c r="G1" s="97"/>
      <c r="H1" s="97"/>
      <c r="I1" s="97"/>
      <c r="J1" s="97"/>
      <c r="K1" s="97"/>
      <c r="L1" s="97"/>
      <c r="M1" s="97"/>
    </row>
    <row r="2" spans="1:13" s="9" customFormat="1" ht="16.5" customHeight="1" x14ac:dyDescent="0.25">
      <c r="B2" s="98" t="s">
        <v>1</v>
      </c>
      <c r="C2" s="99"/>
      <c r="D2" s="99"/>
      <c r="E2" s="99"/>
      <c r="F2" s="99"/>
      <c r="G2" s="99"/>
      <c r="H2" s="99"/>
      <c r="I2" s="99"/>
      <c r="J2" s="99"/>
      <c r="K2" s="99"/>
      <c r="L2" s="99"/>
      <c r="M2" s="99"/>
    </row>
    <row r="3" spans="1:13" s="9" customFormat="1" ht="6.75" customHeight="1" x14ac:dyDescent="0.2">
      <c r="A3" s="10"/>
    </row>
    <row r="4" spans="1:13" ht="16.5" customHeight="1" x14ac:dyDescent="0.2"/>
    <row r="5" spans="1:13" s="3" customFormat="1" ht="17.100000000000001" customHeight="1" x14ac:dyDescent="0.3">
      <c r="B5" s="1" t="s">
        <v>102</v>
      </c>
      <c r="C5" s="2"/>
      <c r="D5" s="2"/>
      <c r="E5" s="111" t="s">
        <v>73</v>
      </c>
      <c r="F5" s="111"/>
      <c r="G5" s="111"/>
      <c r="H5" s="112"/>
      <c r="I5" s="112"/>
      <c r="J5" s="112"/>
      <c r="K5" s="112"/>
      <c r="L5" s="112"/>
      <c r="M5" s="112"/>
    </row>
    <row r="6" spans="1:13" s="4" customFormat="1" ht="2.25" customHeight="1" x14ac:dyDescent="0.2">
      <c r="A6" s="7"/>
      <c r="B6" s="6"/>
      <c r="C6" s="6"/>
      <c r="D6" s="6"/>
      <c r="E6" s="106"/>
      <c r="F6" s="106"/>
      <c r="G6" s="106"/>
      <c r="H6" s="106"/>
      <c r="I6" s="106"/>
      <c r="J6" s="106"/>
      <c r="K6" s="106"/>
      <c r="L6" s="106"/>
      <c r="M6" s="81"/>
    </row>
    <row r="7" spans="1:13" s="4" customFormat="1" ht="6.75" customHeight="1" x14ac:dyDescent="0.2"/>
    <row r="8" spans="1:13" s="4" customFormat="1" ht="16.5" customHeight="1" x14ac:dyDescent="0.2">
      <c r="B8" s="35" t="s">
        <v>14</v>
      </c>
      <c r="C8" s="34"/>
      <c r="D8" s="34">
        <v>1981</v>
      </c>
      <c r="E8" s="8">
        <f>D8+1</f>
        <v>1982</v>
      </c>
      <c r="F8" s="8">
        <f t="shared" ref="F8:M8" si="0">E8+1</f>
        <v>1983</v>
      </c>
      <c r="G8" s="8">
        <f t="shared" si="0"/>
        <v>1984</v>
      </c>
      <c r="H8" s="8">
        <f t="shared" si="0"/>
        <v>1985</v>
      </c>
      <c r="I8" s="8">
        <f t="shared" si="0"/>
        <v>1986</v>
      </c>
      <c r="J8" s="8">
        <f t="shared" si="0"/>
        <v>1987</v>
      </c>
      <c r="K8" s="8">
        <f t="shared" si="0"/>
        <v>1988</v>
      </c>
      <c r="L8" s="8">
        <f t="shared" si="0"/>
        <v>1989</v>
      </c>
      <c r="M8" s="8">
        <f t="shared" si="0"/>
        <v>1990</v>
      </c>
    </row>
    <row r="9" spans="1:13" s="4" customFormat="1" ht="6.75" customHeight="1" x14ac:dyDescent="0.2">
      <c r="B9" s="33"/>
      <c r="C9" s="40"/>
      <c r="D9" s="40"/>
      <c r="E9" s="41"/>
      <c r="F9" s="41"/>
      <c r="G9" s="41"/>
      <c r="H9" s="41"/>
      <c r="I9" s="41"/>
      <c r="J9" s="41"/>
      <c r="K9" s="41"/>
      <c r="L9" s="41"/>
      <c r="M9" s="41"/>
    </row>
    <row r="10" spans="1:13" s="42" customFormat="1" ht="22.5" customHeight="1" x14ac:dyDescent="0.2">
      <c r="B10" s="43" t="s">
        <v>15</v>
      </c>
      <c r="E10" s="44"/>
      <c r="F10" s="44"/>
      <c r="G10" s="44"/>
      <c r="H10" s="44"/>
      <c r="I10" s="44"/>
      <c r="J10" s="44"/>
      <c r="K10" s="44"/>
      <c r="L10" s="44"/>
      <c r="M10" s="44"/>
    </row>
    <row r="11" spans="1:13" s="38" customFormat="1" ht="16.5" customHeight="1" x14ac:dyDescent="0.2">
      <c r="B11" s="49" t="s">
        <v>16</v>
      </c>
      <c r="C11" s="50"/>
      <c r="D11" s="77">
        <f t="shared" ref="D11:M11" si="1">SUM(D12:D19)</f>
        <v>62216</v>
      </c>
      <c r="E11" s="77">
        <f t="shared" si="1"/>
        <v>62940</v>
      </c>
      <c r="F11" s="77">
        <f t="shared" si="1"/>
        <v>62936</v>
      </c>
      <c r="G11" s="77">
        <f t="shared" si="1"/>
        <v>63173</v>
      </c>
      <c r="H11" s="77">
        <f t="shared" si="1"/>
        <v>62772</v>
      </c>
      <c r="I11" s="77">
        <f t="shared" si="1"/>
        <v>63263</v>
      </c>
      <c r="J11" s="77">
        <f t="shared" si="1"/>
        <v>63180</v>
      </c>
      <c r="K11" s="77">
        <f t="shared" si="1"/>
        <v>63294</v>
      </c>
      <c r="L11" s="77">
        <f t="shared" si="1"/>
        <v>64438</v>
      </c>
      <c r="M11" s="77">
        <f t="shared" si="1"/>
        <v>65190</v>
      </c>
    </row>
    <row r="12" spans="1:13" s="38" customFormat="1" ht="16.5" customHeight="1" x14ac:dyDescent="0.2">
      <c r="B12" s="55" t="s">
        <v>21</v>
      </c>
      <c r="C12" s="50"/>
      <c r="D12" s="77">
        <v>56969</v>
      </c>
      <c r="E12" s="77">
        <v>57579</v>
      </c>
      <c r="F12" s="77">
        <v>57585</v>
      </c>
      <c r="G12" s="77">
        <v>57759</v>
      </c>
      <c r="H12" s="77">
        <v>57371</v>
      </c>
      <c r="I12" s="77">
        <v>57748</v>
      </c>
      <c r="J12" s="77">
        <v>57469</v>
      </c>
      <c r="K12" s="77">
        <v>57389</v>
      </c>
      <c r="L12" s="77">
        <v>58301</v>
      </c>
      <c r="M12" s="77">
        <v>58949</v>
      </c>
    </row>
    <row r="13" spans="1:13" s="38" customFormat="1" ht="16.5" customHeight="1" x14ac:dyDescent="0.2">
      <c r="B13" s="55" t="s">
        <v>32</v>
      </c>
      <c r="C13" s="50"/>
      <c r="D13" s="77">
        <v>2819</v>
      </c>
      <c r="E13" s="77">
        <v>2938</v>
      </c>
      <c r="F13" s="77">
        <v>3048</v>
      </c>
      <c r="G13" s="77">
        <v>3145</v>
      </c>
      <c r="H13" s="77">
        <v>3250</v>
      </c>
      <c r="I13" s="77">
        <v>3378</v>
      </c>
      <c r="J13" s="77">
        <v>3584</v>
      </c>
      <c r="K13" s="77">
        <v>3741</v>
      </c>
      <c r="L13" s="77">
        <v>3963</v>
      </c>
      <c r="M13" s="77">
        <v>4054</v>
      </c>
    </row>
    <row r="14" spans="1:13" s="38" customFormat="1" ht="16.5" customHeight="1" x14ac:dyDescent="0.2">
      <c r="B14" s="55" t="s">
        <v>33</v>
      </c>
      <c r="C14" s="50"/>
      <c r="D14" s="77">
        <v>1130</v>
      </c>
      <c r="E14" s="77">
        <v>1112</v>
      </c>
      <c r="F14" s="77">
        <v>1045</v>
      </c>
      <c r="G14" s="77">
        <v>1012</v>
      </c>
      <c r="H14" s="77">
        <v>956</v>
      </c>
      <c r="I14" s="77">
        <v>957</v>
      </c>
      <c r="J14" s="77">
        <v>939</v>
      </c>
      <c r="K14" s="77">
        <v>930</v>
      </c>
      <c r="L14" s="77">
        <v>937</v>
      </c>
      <c r="M14" s="77">
        <v>949</v>
      </c>
    </row>
    <row r="15" spans="1:13" s="38" customFormat="1" ht="16.5" customHeight="1" x14ac:dyDescent="0.2">
      <c r="B15" s="55" t="s">
        <v>22</v>
      </c>
      <c r="C15" s="50"/>
      <c r="D15" s="77">
        <v>194</v>
      </c>
      <c r="E15" s="77">
        <v>217</v>
      </c>
      <c r="F15" s="77">
        <v>197</v>
      </c>
      <c r="G15" s="77">
        <v>214</v>
      </c>
      <c r="H15" s="77">
        <v>200</v>
      </c>
      <c r="I15" s="77">
        <v>196</v>
      </c>
      <c r="J15" s="77">
        <v>207</v>
      </c>
      <c r="K15" s="77">
        <v>223</v>
      </c>
      <c r="L15" s="77">
        <v>216</v>
      </c>
      <c r="M15" s="77">
        <v>215</v>
      </c>
    </row>
    <row r="16" spans="1:13" s="38" customFormat="1" ht="16.5" customHeight="1" x14ac:dyDescent="0.2">
      <c r="B16" s="55" t="s">
        <v>31</v>
      </c>
      <c r="C16" s="50"/>
      <c r="D16" s="77">
        <v>201</v>
      </c>
      <c r="E16" s="77">
        <v>191</v>
      </c>
      <c r="F16" s="77">
        <v>171</v>
      </c>
      <c r="G16" s="77">
        <v>173</v>
      </c>
      <c r="H16" s="77">
        <v>164</v>
      </c>
      <c r="I16" s="77">
        <v>154</v>
      </c>
      <c r="J16" s="77">
        <v>156</v>
      </c>
      <c r="K16" s="77">
        <v>162</v>
      </c>
      <c r="L16" s="77">
        <v>162</v>
      </c>
      <c r="M16" s="77">
        <v>156</v>
      </c>
    </row>
    <row r="17" spans="2:13" s="38" customFormat="1" ht="16.5" customHeight="1" x14ac:dyDescent="0.2">
      <c r="B17" s="55" t="s">
        <v>63</v>
      </c>
      <c r="C17" s="50"/>
      <c r="D17" s="77">
        <v>143</v>
      </c>
      <c r="E17" s="77">
        <v>142</v>
      </c>
      <c r="F17" s="77">
        <v>137</v>
      </c>
      <c r="G17" s="77">
        <v>129</v>
      </c>
      <c r="H17" s="77">
        <v>133</v>
      </c>
      <c r="I17" s="77">
        <v>126</v>
      </c>
      <c r="J17" s="77">
        <v>123</v>
      </c>
      <c r="K17" s="77">
        <v>128</v>
      </c>
      <c r="L17" s="77">
        <v>127</v>
      </c>
      <c r="M17" s="77">
        <v>134</v>
      </c>
    </row>
    <row r="18" spans="2:13" s="38" customFormat="1" ht="16.5" customHeight="1" x14ac:dyDescent="0.2">
      <c r="B18" s="55" t="s">
        <v>70</v>
      </c>
      <c r="C18" s="50"/>
      <c r="D18" s="77">
        <v>315</v>
      </c>
      <c r="E18" s="77">
        <v>310</v>
      </c>
      <c r="F18" s="77">
        <v>308</v>
      </c>
      <c r="G18" s="77">
        <v>301</v>
      </c>
      <c r="H18" s="77">
        <v>289</v>
      </c>
      <c r="I18" s="77">
        <v>292</v>
      </c>
      <c r="J18" s="77">
        <v>290</v>
      </c>
      <c r="K18" s="77">
        <v>298</v>
      </c>
      <c r="L18" s="77">
        <v>295</v>
      </c>
      <c r="M18" s="77">
        <v>280</v>
      </c>
    </row>
    <row r="19" spans="2:13" s="37" customFormat="1" ht="22.5" customHeight="1" x14ac:dyDescent="0.2">
      <c r="B19" s="55" t="s">
        <v>25</v>
      </c>
      <c r="C19" s="50"/>
      <c r="D19" s="77">
        <v>445</v>
      </c>
      <c r="E19" s="77">
        <v>451</v>
      </c>
      <c r="F19" s="77">
        <v>445</v>
      </c>
      <c r="G19" s="77">
        <v>440</v>
      </c>
      <c r="H19" s="77">
        <v>409</v>
      </c>
      <c r="I19" s="77">
        <v>412</v>
      </c>
      <c r="J19" s="77">
        <v>412</v>
      </c>
      <c r="K19" s="77">
        <v>423</v>
      </c>
      <c r="L19" s="77">
        <v>437</v>
      </c>
      <c r="M19" s="77">
        <v>453</v>
      </c>
    </row>
    <row r="20" spans="2:13" s="38" customFormat="1" ht="16.5" customHeight="1" x14ac:dyDescent="0.2">
      <c r="B20" s="49" t="s">
        <v>17</v>
      </c>
      <c r="C20" s="50"/>
      <c r="D20" s="77">
        <f>SUM(D21:D23)</f>
        <v>3161</v>
      </c>
      <c r="E20" s="77">
        <f t="shared" ref="E20:F20" si="2">SUM(E21:E23)</f>
        <v>3540</v>
      </c>
      <c r="F20" s="77">
        <f t="shared" si="2"/>
        <v>3413</v>
      </c>
      <c r="G20" s="77">
        <f>SUM(G21:G23)</f>
        <v>3588</v>
      </c>
      <c r="H20" s="77">
        <f t="shared" ref="H20:M20" si="3">SUM(H21:H23)</f>
        <v>3719</v>
      </c>
      <c r="I20" s="77">
        <f t="shared" si="3"/>
        <v>3783</v>
      </c>
      <c r="J20" s="77">
        <f t="shared" si="3"/>
        <v>3775</v>
      </c>
      <c r="K20" s="77">
        <f t="shared" si="3"/>
        <v>3757</v>
      </c>
      <c r="L20" s="77">
        <f t="shared" si="3"/>
        <v>4109</v>
      </c>
      <c r="M20" s="77">
        <f t="shared" si="3"/>
        <v>4437</v>
      </c>
    </row>
    <row r="21" spans="2:13" s="37" customFormat="1" ht="16.5" customHeight="1" x14ac:dyDescent="0.2">
      <c r="B21" s="55" t="s">
        <v>97</v>
      </c>
      <c r="C21" s="50"/>
      <c r="D21" s="77">
        <v>611</v>
      </c>
      <c r="E21" s="77">
        <v>602</v>
      </c>
      <c r="F21" s="77">
        <v>523</v>
      </c>
      <c r="G21" s="77">
        <v>494</v>
      </c>
      <c r="H21" s="77">
        <v>474</v>
      </c>
      <c r="I21" s="77">
        <v>425</v>
      </c>
      <c r="J21" s="77">
        <v>381</v>
      </c>
      <c r="K21" s="77">
        <v>356</v>
      </c>
      <c r="L21" s="77">
        <v>374</v>
      </c>
      <c r="M21" s="77">
        <v>413</v>
      </c>
    </row>
    <row r="22" spans="2:13" s="37" customFormat="1" ht="16.5" customHeight="1" x14ac:dyDescent="0.2">
      <c r="B22" s="55" t="s">
        <v>98</v>
      </c>
      <c r="C22" s="50"/>
      <c r="D22" s="77">
        <v>2510</v>
      </c>
      <c r="E22" s="77">
        <v>2901</v>
      </c>
      <c r="F22" s="77">
        <v>2834</v>
      </c>
      <c r="G22" s="77">
        <v>3043</v>
      </c>
      <c r="H22" s="77">
        <v>3186</v>
      </c>
      <c r="I22" s="77">
        <v>3296</v>
      </c>
      <c r="J22" s="77">
        <v>3333</v>
      </c>
      <c r="K22" s="77">
        <v>3338</v>
      </c>
      <c r="L22" s="77">
        <v>3669</v>
      </c>
      <c r="M22" s="77">
        <v>3964</v>
      </c>
    </row>
    <row r="23" spans="2:13" s="37" customFormat="1" ht="22.5" customHeight="1" x14ac:dyDescent="0.2">
      <c r="B23" s="55" t="s">
        <v>71</v>
      </c>
      <c r="C23" s="50"/>
      <c r="D23" s="77">
        <v>40</v>
      </c>
      <c r="E23" s="77">
        <v>37</v>
      </c>
      <c r="F23" s="77">
        <v>56</v>
      </c>
      <c r="G23" s="77">
        <v>51</v>
      </c>
      <c r="H23" s="77">
        <v>59</v>
      </c>
      <c r="I23" s="77">
        <v>62</v>
      </c>
      <c r="J23" s="77">
        <v>61</v>
      </c>
      <c r="K23" s="77">
        <v>63</v>
      </c>
      <c r="L23" s="77">
        <v>66</v>
      </c>
      <c r="M23" s="77">
        <v>60</v>
      </c>
    </row>
    <row r="24" spans="2:13" s="46" customFormat="1" ht="22.5" customHeight="1" x14ac:dyDescent="0.2">
      <c r="B24" s="49" t="s">
        <v>18</v>
      </c>
      <c r="C24" s="51"/>
      <c r="D24" s="77">
        <f t="shared" ref="D24:M24" si="4">SUM(D11,D20)</f>
        <v>65377</v>
      </c>
      <c r="E24" s="77">
        <f t="shared" si="4"/>
        <v>66480</v>
      </c>
      <c r="F24" s="77">
        <f t="shared" si="4"/>
        <v>66349</v>
      </c>
      <c r="G24" s="77">
        <f t="shared" si="4"/>
        <v>66761</v>
      </c>
      <c r="H24" s="77">
        <f t="shared" si="4"/>
        <v>66491</v>
      </c>
      <c r="I24" s="77">
        <f t="shared" si="4"/>
        <v>67046</v>
      </c>
      <c r="J24" s="77">
        <f t="shared" si="4"/>
        <v>66955</v>
      </c>
      <c r="K24" s="77">
        <v>65377</v>
      </c>
      <c r="L24" s="77">
        <f t="shared" si="4"/>
        <v>68547</v>
      </c>
      <c r="M24" s="77">
        <f t="shared" si="4"/>
        <v>69627</v>
      </c>
    </row>
    <row r="25" spans="2:13" s="38" customFormat="1" ht="16.5" customHeight="1" x14ac:dyDescent="0.2">
      <c r="B25" s="49" t="s">
        <v>19</v>
      </c>
      <c r="C25" s="50"/>
      <c r="D25" s="77">
        <v>3913</v>
      </c>
      <c r="E25" s="77">
        <v>3854</v>
      </c>
      <c r="F25" s="77">
        <v>3748</v>
      </c>
      <c r="G25" s="77">
        <v>3622</v>
      </c>
      <c r="H25" s="77">
        <v>3461</v>
      </c>
      <c r="I25" s="77">
        <v>3424</v>
      </c>
      <c r="J25" s="77">
        <v>3969</v>
      </c>
      <c r="K25" s="77">
        <v>4078</v>
      </c>
      <c r="L25" s="77">
        <v>4080</v>
      </c>
      <c r="M25" s="77">
        <v>4119</v>
      </c>
    </row>
    <row r="26" spans="2:13" s="38" customFormat="1" ht="16.5" customHeight="1" x14ac:dyDescent="0.2">
      <c r="B26" s="49" t="s">
        <v>30</v>
      </c>
      <c r="C26" s="50"/>
      <c r="D26" s="77">
        <v>18155</v>
      </c>
      <c r="E26" s="77">
        <v>17301</v>
      </c>
      <c r="F26" s="77">
        <v>16661</v>
      </c>
      <c r="G26" s="77">
        <v>15698</v>
      </c>
      <c r="H26" s="77">
        <v>15138</v>
      </c>
      <c r="I26" s="77">
        <v>14803</v>
      </c>
      <c r="J26" s="77">
        <v>13993</v>
      </c>
      <c r="K26" s="77">
        <v>13186</v>
      </c>
      <c r="L26" s="77">
        <v>12457</v>
      </c>
      <c r="M26" s="77">
        <v>10536</v>
      </c>
    </row>
    <row r="27" spans="2:13" s="37" customFormat="1" ht="22.5" customHeight="1" x14ac:dyDescent="0.2">
      <c r="B27" s="52" t="s">
        <v>99</v>
      </c>
      <c r="C27" s="53"/>
      <c r="D27" s="78">
        <v>60575</v>
      </c>
      <c r="E27" s="78">
        <v>63302</v>
      </c>
      <c r="F27" s="78">
        <v>66248</v>
      </c>
      <c r="G27" s="78">
        <v>68692</v>
      </c>
      <c r="H27" s="78">
        <v>72931</v>
      </c>
      <c r="I27" s="78">
        <v>74921</v>
      </c>
      <c r="J27" s="78">
        <v>76312</v>
      </c>
      <c r="K27" s="78">
        <v>78427</v>
      </c>
      <c r="L27" s="78">
        <v>83368</v>
      </c>
      <c r="M27" s="78" t="s">
        <v>24</v>
      </c>
    </row>
    <row r="28" spans="2:13" s="37" customFormat="1" ht="6.75" customHeight="1" x14ac:dyDescent="0.2">
      <c r="B28" s="56"/>
      <c r="C28" s="50"/>
      <c r="D28" s="39"/>
      <c r="E28" s="39"/>
      <c r="F28" s="39"/>
      <c r="G28" s="39"/>
      <c r="H28" s="39"/>
      <c r="I28" s="39"/>
      <c r="J28" s="39"/>
      <c r="K28" s="39"/>
      <c r="L28" s="39"/>
      <c r="M28" s="39"/>
    </row>
    <row r="29" spans="2:13" s="42" customFormat="1" ht="22.5" customHeight="1" x14ac:dyDescent="0.2">
      <c r="B29" s="113" t="s">
        <v>77</v>
      </c>
      <c r="C29" s="114"/>
      <c r="D29" s="114"/>
      <c r="E29" s="114"/>
      <c r="F29" s="114"/>
      <c r="G29" s="114"/>
      <c r="H29" s="43"/>
      <c r="I29" s="43"/>
      <c r="J29" s="43"/>
      <c r="K29" s="43"/>
      <c r="L29" s="43"/>
      <c r="M29" s="43"/>
    </row>
    <row r="30" spans="2:13" s="38" customFormat="1" ht="16.5" customHeight="1" x14ac:dyDescent="0.2">
      <c r="B30" s="49" t="s">
        <v>18</v>
      </c>
      <c r="C30" s="50"/>
      <c r="D30" s="79">
        <f t="shared" ref="D30:M30" si="5">SUM(D31,D33)</f>
        <v>323</v>
      </c>
      <c r="E30" s="79">
        <f t="shared" si="5"/>
        <v>330.5</v>
      </c>
      <c r="F30" s="79">
        <f t="shared" si="5"/>
        <v>332.70000000000005</v>
      </c>
      <c r="G30" s="79">
        <f t="shared" si="5"/>
        <v>336.3</v>
      </c>
      <c r="H30" s="79">
        <f t="shared" si="5"/>
        <v>335.90000000000003</v>
      </c>
      <c r="I30" s="79">
        <f>SUM(I31,I33)</f>
        <v>340.8</v>
      </c>
      <c r="J30" s="79">
        <f t="shared" si="5"/>
        <v>343.79999999999995</v>
      </c>
      <c r="K30" s="79">
        <f t="shared" si="5"/>
        <v>346.29999999999995</v>
      </c>
      <c r="L30" s="79">
        <f t="shared" si="5"/>
        <v>355.6</v>
      </c>
      <c r="M30" s="79">
        <f t="shared" si="5"/>
        <v>361.8</v>
      </c>
    </row>
    <row r="31" spans="2:13" s="38" customFormat="1" ht="16.5" customHeight="1" x14ac:dyDescent="0.2">
      <c r="B31" s="55" t="s">
        <v>16</v>
      </c>
      <c r="C31" s="50"/>
      <c r="D31" s="79">
        <v>307.39999999999998</v>
      </c>
      <c r="E31" s="79">
        <v>312.89999999999998</v>
      </c>
      <c r="F31" s="79">
        <v>315.60000000000002</v>
      </c>
      <c r="G31" s="79">
        <v>318.2</v>
      </c>
      <c r="H31" s="79">
        <v>317.10000000000002</v>
      </c>
      <c r="I31" s="79">
        <v>321.60000000000002</v>
      </c>
      <c r="J31" s="79">
        <v>324.39999999999998</v>
      </c>
      <c r="K31" s="79">
        <v>326.89999999999998</v>
      </c>
      <c r="L31" s="79">
        <v>334.3</v>
      </c>
      <c r="M31" s="79">
        <v>338.7</v>
      </c>
    </row>
    <row r="32" spans="2:13" s="38" customFormat="1" ht="16.5" customHeight="1" x14ac:dyDescent="0.2">
      <c r="B32" s="73" t="s">
        <v>21</v>
      </c>
      <c r="C32" s="50"/>
      <c r="D32" s="79">
        <v>281.5</v>
      </c>
      <c r="E32" s="79">
        <v>286.2</v>
      </c>
      <c r="F32" s="79">
        <v>288.8</v>
      </c>
      <c r="G32" s="79">
        <v>290.89999999999998</v>
      </c>
      <c r="H32" s="79">
        <v>289.89999999999998</v>
      </c>
      <c r="I32" s="79">
        <v>293.60000000000002</v>
      </c>
      <c r="J32" s="79">
        <v>295</v>
      </c>
      <c r="K32" s="79">
        <v>296.39999999999998</v>
      </c>
      <c r="L32" s="79">
        <v>302.5</v>
      </c>
      <c r="M32" s="79">
        <v>306.3</v>
      </c>
    </row>
    <row r="33" spans="2:13" s="46" customFormat="1" ht="16.5" customHeight="1" x14ac:dyDescent="0.2">
      <c r="B33" s="55" t="s">
        <v>17</v>
      </c>
      <c r="C33" s="51"/>
      <c r="D33" s="79">
        <v>15.6</v>
      </c>
      <c r="E33" s="79">
        <v>17.600000000000001</v>
      </c>
      <c r="F33" s="79">
        <v>17.100000000000001</v>
      </c>
      <c r="G33" s="79">
        <v>18.100000000000001</v>
      </c>
      <c r="H33" s="79">
        <v>18.8</v>
      </c>
      <c r="I33" s="79">
        <v>19.2</v>
      </c>
      <c r="J33" s="79">
        <v>19.399999999999999</v>
      </c>
      <c r="K33" s="79">
        <v>19.399999999999999</v>
      </c>
      <c r="L33" s="79">
        <v>21.3</v>
      </c>
      <c r="M33" s="79">
        <v>23.1</v>
      </c>
    </row>
    <row r="34" spans="2:13" s="46" customFormat="1" ht="16.5" customHeight="1" x14ac:dyDescent="0.2">
      <c r="B34" s="55" t="s">
        <v>30</v>
      </c>
      <c r="C34" s="51"/>
      <c r="D34" s="79">
        <v>89.7</v>
      </c>
      <c r="E34" s="79">
        <v>86</v>
      </c>
      <c r="F34" s="79">
        <v>83.5</v>
      </c>
      <c r="G34" s="79">
        <v>79.099999999999994</v>
      </c>
      <c r="H34" s="79">
        <v>76.5</v>
      </c>
      <c r="I34" s="79">
        <v>75.3</v>
      </c>
      <c r="J34" s="79">
        <v>71.8</v>
      </c>
      <c r="K34" s="79">
        <v>68.099999999999994</v>
      </c>
      <c r="L34" s="79">
        <v>64.599999999999994</v>
      </c>
      <c r="M34" s="79">
        <v>54.7</v>
      </c>
    </row>
    <row r="35" spans="2:13" s="46" customFormat="1" ht="22.5" customHeight="1" x14ac:dyDescent="0.2">
      <c r="B35" s="52" t="s">
        <v>99</v>
      </c>
      <c r="C35" s="54"/>
      <c r="D35" s="80">
        <v>299.3</v>
      </c>
      <c r="E35" s="80">
        <v>314.7</v>
      </c>
      <c r="F35" s="80">
        <v>332.2</v>
      </c>
      <c r="G35" s="80">
        <v>346</v>
      </c>
      <c r="H35" s="80">
        <v>368.5</v>
      </c>
      <c r="I35" s="80">
        <v>380.9</v>
      </c>
      <c r="J35" s="80">
        <v>391.8</v>
      </c>
      <c r="K35" s="80">
        <v>405.1</v>
      </c>
      <c r="L35" s="80">
        <v>432.6</v>
      </c>
      <c r="M35" s="80" t="s">
        <v>24</v>
      </c>
    </row>
    <row r="36" spans="2:13" s="38" customFormat="1" ht="6.75" customHeight="1" x14ac:dyDescent="0.2"/>
    <row r="37" spans="2:13" s="38" customFormat="1" ht="63" customHeight="1" x14ac:dyDescent="0.2">
      <c r="B37" s="104" t="s">
        <v>79</v>
      </c>
      <c r="C37" s="105"/>
      <c r="D37" s="105"/>
      <c r="E37" s="105"/>
      <c r="F37" s="105"/>
      <c r="G37" s="105"/>
      <c r="H37" s="105"/>
      <c r="I37" s="105"/>
      <c r="J37" s="105"/>
      <c r="K37" s="105"/>
      <c r="L37" s="105"/>
      <c r="M37" s="105"/>
    </row>
    <row r="38" spans="2:13" ht="6.75" customHeight="1" thickBot="1" x14ac:dyDescent="0.25">
      <c r="B38" s="36"/>
      <c r="C38" s="36"/>
      <c r="D38" s="36"/>
      <c r="E38" s="36"/>
      <c r="F38" s="36"/>
      <c r="G38" s="36"/>
      <c r="H38" s="36"/>
      <c r="I38" s="36"/>
      <c r="J38" s="36"/>
      <c r="K38" s="36"/>
      <c r="L38" s="36"/>
      <c r="M38" s="36"/>
    </row>
    <row r="39" spans="2:13" ht="16.5" customHeight="1" x14ac:dyDescent="0.2"/>
  </sheetData>
  <mergeCells count="8">
    <mergeCell ref="B37:M37"/>
    <mergeCell ref="B1:M1"/>
    <mergeCell ref="B2:M2"/>
    <mergeCell ref="E5:M5"/>
    <mergeCell ref="E6:G6"/>
    <mergeCell ref="H6:I6"/>
    <mergeCell ref="J6:L6"/>
    <mergeCell ref="B29:G29"/>
  </mergeCells>
  <conditionalFormatting sqref="D21:G21 K21:M21 D26:F27 E31:M32 E34:M34 D11:M20 D24:M25">
    <cfRule type="expression" dxfId="64" priority="10">
      <formula>ISBLANK(D11)</formula>
    </cfRule>
  </conditionalFormatting>
  <conditionalFormatting sqref="D23:M23 H21:J21">
    <cfRule type="expression" dxfId="63" priority="9">
      <formula>ISBLANK(D21)</formula>
    </cfRule>
  </conditionalFormatting>
  <conditionalFormatting sqref="D22:G22 K22:M22">
    <cfRule type="expression" dxfId="62" priority="8">
      <formula>ISBLANK(D22)</formula>
    </cfRule>
  </conditionalFormatting>
  <conditionalFormatting sqref="H22:J22">
    <cfRule type="expression" dxfId="61" priority="7">
      <formula>ISBLANK(H22)</formula>
    </cfRule>
  </conditionalFormatting>
  <conditionalFormatting sqref="G26:M27">
    <cfRule type="expression" dxfId="60" priority="6">
      <formula>ISBLANK(G26)</formula>
    </cfRule>
  </conditionalFormatting>
  <conditionalFormatting sqref="E33:M33">
    <cfRule type="expression" dxfId="59" priority="5">
      <formula>ISBLANK(E33)</formula>
    </cfRule>
  </conditionalFormatting>
  <conditionalFormatting sqref="E35:M35">
    <cfRule type="expression" dxfId="58" priority="4">
      <formula>ISBLANK(E35)</formula>
    </cfRule>
  </conditionalFormatting>
  <conditionalFormatting sqref="D30:D32 D34 E30:M30">
    <cfRule type="expression" dxfId="57" priority="3">
      <formula>ISBLANK(D30)</formula>
    </cfRule>
  </conditionalFormatting>
  <conditionalFormatting sqref="D33">
    <cfRule type="expression" dxfId="56" priority="2">
      <formula>ISBLANK(D33)</formula>
    </cfRule>
  </conditionalFormatting>
  <conditionalFormatting sqref="D35">
    <cfRule type="expression" dxfId="55" priority="1">
      <formula>ISBLANK(D35)</formula>
    </cfRule>
  </conditionalFormatting>
  <pageMargins left="0" right="0.59055118110236227" top="0" bottom="0.59055118110236227" header="0" footer="0.39370078740157483"/>
  <pageSetup paperSize="9" scale="55" orientation="landscape" r:id="rId1"/>
  <headerFooter scaleWithDoc="0" alignWithMargins="0"/>
  <ignoredErrors>
    <ignoredError sqref="K2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zoomScaleNormal="100" workbookViewId="0">
      <pane ySplit="8" topLeftCell="A9" activePane="bottomLeft" state="frozen"/>
      <selection activeCell="B5" sqref="B5"/>
      <selection pane="bottomLeft"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13" width="10" style="5" customWidth="1"/>
    <col min="14" max="16384" width="10.85546875" style="5"/>
  </cols>
  <sheetData>
    <row r="1" spans="1:13" s="9" customFormat="1" ht="33" customHeight="1" x14ac:dyDescent="0.2">
      <c r="B1" s="97" t="s">
        <v>0</v>
      </c>
      <c r="C1" s="97"/>
      <c r="D1" s="97"/>
      <c r="E1" s="97"/>
      <c r="F1" s="97"/>
      <c r="G1" s="97"/>
      <c r="H1" s="97"/>
      <c r="I1" s="97"/>
      <c r="J1" s="97"/>
      <c r="K1" s="97"/>
      <c r="L1" s="97"/>
      <c r="M1" s="97"/>
    </row>
    <row r="2" spans="1:13" s="9" customFormat="1" ht="16.5" customHeight="1" x14ac:dyDescent="0.25">
      <c r="B2" s="98" t="s">
        <v>1</v>
      </c>
      <c r="C2" s="99"/>
      <c r="D2" s="99"/>
      <c r="E2" s="99"/>
      <c r="F2" s="99"/>
      <c r="G2" s="99"/>
      <c r="H2" s="99"/>
      <c r="I2" s="99"/>
      <c r="J2" s="99"/>
      <c r="K2" s="99"/>
      <c r="L2" s="99"/>
      <c r="M2" s="99"/>
    </row>
    <row r="3" spans="1:13" s="9" customFormat="1" ht="6.75" customHeight="1" x14ac:dyDescent="0.2">
      <c r="A3" s="10"/>
    </row>
    <row r="4" spans="1:13" ht="16.5" customHeight="1" x14ac:dyDescent="0.2"/>
    <row r="5" spans="1:13" s="3" customFormat="1" ht="17.100000000000001" customHeight="1" x14ac:dyDescent="0.3">
      <c r="B5" s="1" t="s">
        <v>102</v>
      </c>
      <c r="C5" s="2"/>
      <c r="D5" s="2"/>
      <c r="E5" s="111" t="s">
        <v>72</v>
      </c>
      <c r="F5" s="111"/>
      <c r="G5" s="111"/>
      <c r="H5" s="112"/>
      <c r="I5" s="112"/>
      <c r="J5" s="112"/>
      <c r="K5" s="112"/>
      <c r="L5" s="112"/>
      <c r="M5" s="112"/>
    </row>
    <row r="6" spans="1:13" s="4" customFormat="1" ht="2.25" customHeight="1" x14ac:dyDescent="0.2">
      <c r="A6" s="7"/>
      <c r="B6" s="6"/>
      <c r="C6" s="6"/>
      <c r="D6" s="6"/>
      <c r="E6" s="106"/>
      <c r="F6" s="106"/>
      <c r="G6" s="106"/>
      <c r="H6" s="106"/>
      <c r="I6" s="106"/>
      <c r="J6" s="106"/>
      <c r="K6" s="106"/>
      <c r="L6" s="106"/>
      <c r="M6" s="81"/>
    </row>
    <row r="7" spans="1:13" s="4" customFormat="1" ht="6.75" customHeight="1" x14ac:dyDescent="0.2"/>
    <row r="8" spans="1:13" s="4" customFormat="1" ht="16.5" customHeight="1" x14ac:dyDescent="0.2">
      <c r="B8" s="35" t="s">
        <v>14</v>
      </c>
      <c r="C8" s="34"/>
      <c r="D8" s="34">
        <v>1971</v>
      </c>
      <c r="E8" s="8">
        <f>D8+1</f>
        <v>1972</v>
      </c>
      <c r="F8" s="8">
        <f t="shared" ref="F8:M8" si="0">E8+1</f>
        <v>1973</v>
      </c>
      <c r="G8" s="8">
        <f t="shared" si="0"/>
        <v>1974</v>
      </c>
      <c r="H8" s="8">
        <f t="shared" si="0"/>
        <v>1975</v>
      </c>
      <c r="I8" s="8">
        <f t="shared" si="0"/>
        <v>1976</v>
      </c>
      <c r="J8" s="8">
        <f t="shared" si="0"/>
        <v>1977</v>
      </c>
      <c r="K8" s="8">
        <f t="shared" si="0"/>
        <v>1978</v>
      </c>
      <c r="L8" s="8">
        <f t="shared" si="0"/>
        <v>1979</v>
      </c>
      <c r="M8" s="8">
        <f t="shared" si="0"/>
        <v>1980</v>
      </c>
    </row>
    <row r="9" spans="1:13" s="4" customFormat="1" ht="6.75" customHeight="1" x14ac:dyDescent="0.2">
      <c r="B9" s="33"/>
      <c r="C9" s="40"/>
      <c r="D9" s="40"/>
      <c r="E9" s="41"/>
      <c r="F9" s="41"/>
      <c r="G9" s="41"/>
      <c r="H9" s="41"/>
      <c r="I9" s="41"/>
      <c r="J9" s="41"/>
      <c r="K9" s="41"/>
      <c r="L9" s="41"/>
      <c r="M9" s="41"/>
    </row>
    <row r="10" spans="1:13" s="42" customFormat="1" ht="22.5" customHeight="1" x14ac:dyDescent="0.2">
      <c r="B10" s="43" t="s">
        <v>15</v>
      </c>
      <c r="E10" s="44"/>
      <c r="F10" s="44"/>
      <c r="G10" s="44"/>
      <c r="H10" s="44"/>
      <c r="I10" s="44"/>
      <c r="J10" s="44"/>
      <c r="K10" s="44"/>
      <c r="L10" s="44"/>
      <c r="M10" s="44"/>
    </row>
    <row r="11" spans="1:13" s="38" customFormat="1" ht="16.5" customHeight="1" x14ac:dyDescent="0.2">
      <c r="B11" s="49" t="s">
        <v>16</v>
      </c>
      <c r="C11" s="50"/>
      <c r="D11" s="77">
        <f t="shared" ref="D11:M11" si="1">SUM(D12:D19)</f>
        <v>55459</v>
      </c>
      <c r="E11" s="77">
        <f t="shared" si="1"/>
        <v>56748</v>
      </c>
      <c r="F11" s="77">
        <f t="shared" si="1"/>
        <v>57367</v>
      </c>
      <c r="G11" s="77">
        <f t="shared" si="1"/>
        <v>57082</v>
      </c>
      <c r="H11" s="77">
        <f t="shared" si="1"/>
        <v>56737</v>
      </c>
      <c r="I11" s="77">
        <f t="shared" si="1"/>
        <v>56878</v>
      </c>
      <c r="J11" s="77">
        <f t="shared" si="1"/>
        <v>57792</v>
      </c>
      <c r="K11" s="77">
        <f t="shared" si="1"/>
        <v>58829</v>
      </c>
      <c r="L11" s="77">
        <f t="shared" si="1"/>
        <v>60055</v>
      </c>
      <c r="M11" s="77">
        <f t="shared" si="1"/>
        <v>61248</v>
      </c>
    </row>
    <row r="12" spans="1:13" s="38" customFormat="1" ht="16.5" customHeight="1" x14ac:dyDescent="0.2">
      <c r="B12" s="55" t="s">
        <v>21</v>
      </c>
      <c r="C12" s="50"/>
      <c r="D12" s="77">
        <v>51220</v>
      </c>
      <c r="E12" s="77">
        <v>52339</v>
      </c>
      <c r="F12" s="77">
        <v>52833</v>
      </c>
      <c r="G12" s="77">
        <v>52178</v>
      </c>
      <c r="H12" s="77">
        <v>52012</v>
      </c>
      <c r="I12" s="77">
        <v>52240</v>
      </c>
      <c r="J12" s="77">
        <v>53091</v>
      </c>
      <c r="K12" s="77">
        <v>54052</v>
      </c>
      <c r="L12" s="77">
        <v>55116</v>
      </c>
      <c r="M12" s="77">
        <v>56103</v>
      </c>
    </row>
    <row r="13" spans="1:13" s="38" customFormat="1" ht="16.5" customHeight="1" x14ac:dyDescent="0.2">
      <c r="B13" s="55" t="s">
        <v>32</v>
      </c>
      <c r="C13" s="50"/>
      <c r="D13" s="77">
        <v>2133</v>
      </c>
      <c r="E13" s="77">
        <v>2215</v>
      </c>
      <c r="F13" s="77">
        <v>2336</v>
      </c>
      <c r="G13" s="77">
        <v>2378</v>
      </c>
      <c r="H13" s="77">
        <v>2321</v>
      </c>
      <c r="I13" s="77">
        <v>2240</v>
      </c>
      <c r="J13" s="77">
        <v>2287</v>
      </c>
      <c r="K13" s="77">
        <v>2374</v>
      </c>
      <c r="L13" s="77">
        <v>2476</v>
      </c>
      <c r="M13" s="77">
        <v>2654</v>
      </c>
    </row>
    <row r="14" spans="1:13" s="38" customFormat="1" ht="16.5" customHeight="1" x14ac:dyDescent="0.2">
      <c r="B14" s="55" t="s">
        <v>33</v>
      </c>
      <c r="C14" s="50"/>
      <c r="D14" s="77">
        <v>1585</v>
      </c>
      <c r="E14" s="77">
        <v>1615</v>
      </c>
      <c r="F14" s="77">
        <v>1571</v>
      </c>
      <c r="G14" s="77">
        <v>1500</v>
      </c>
      <c r="H14" s="77">
        <v>1390</v>
      </c>
      <c r="I14" s="77">
        <v>1320</v>
      </c>
      <c r="J14" s="77">
        <v>1291</v>
      </c>
      <c r="K14" s="77">
        <v>1272</v>
      </c>
      <c r="L14" s="77">
        <v>1179</v>
      </c>
      <c r="M14" s="77">
        <v>1166</v>
      </c>
    </row>
    <row r="15" spans="1:13" s="38" customFormat="1" ht="16.5" customHeight="1" x14ac:dyDescent="0.2">
      <c r="B15" s="55" t="s">
        <v>22</v>
      </c>
      <c r="C15" s="50"/>
      <c r="D15" s="77" t="s">
        <v>24</v>
      </c>
      <c r="E15" s="77" t="s">
        <v>24</v>
      </c>
      <c r="F15" s="77" t="s">
        <v>24</v>
      </c>
      <c r="G15" s="77">
        <v>117</v>
      </c>
      <c r="H15" s="77">
        <v>124</v>
      </c>
      <c r="I15" s="77">
        <v>155</v>
      </c>
      <c r="J15" s="77">
        <v>160</v>
      </c>
      <c r="K15" s="77">
        <v>163</v>
      </c>
      <c r="L15" s="77">
        <v>188</v>
      </c>
      <c r="M15" s="77">
        <v>213</v>
      </c>
    </row>
    <row r="16" spans="1:13" s="38" customFormat="1" ht="16.5" customHeight="1" x14ac:dyDescent="0.2">
      <c r="B16" s="55" t="s">
        <v>31</v>
      </c>
      <c r="C16" s="50"/>
      <c r="D16" s="77">
        <v>142</v>
      </c>
      <c r="E16" s="77">
        <v>163</v>
      </c>
      <c r="F16" s="77">
        <v>173</v>
      </c>
      <c r="G16" s="77">
        <v>191</v>
      </c>
      <c r="H16" s="77">
        <v>191</v>
      </c>
      <c r="I16" s="77">
        <v>187</v>
      </c>
      <c r="J16" s="77">
        <v>201</v>
      </c>
      <c r="K16" s="77">
        <v>195</v>
      </c>
      <c r="L16" s="77">
        <v>226</v>
      </c>
      <c r="M16" s="77">
        <v>212</v>
      </c>
    </row>
    <row r="17" spans="2:13" s="38" customFormat="1" ht="16.5" customHeight="1" x14ac:dyDescent="0.2">
      <c r="B17" s="55" t="s">
        <v>63</v>
      </c>
      <c r="C17" s="50"/>
      <c r="D17" s="77" t="s">
        <v>24</v>
      </c>
      <c r="E17" s="77" t="s">
        <v>24</v>
      </c>
      <c r="F17" s="77" t="s">
        <v>24</v>
      </c>
      <c r="G17" s="77">
        <v>132</v>
      </c>
      <c r="H17" s="77">
        <v>134</v>
      </c>
      <c r="I17" s="77">
        <v>135</v>
      </c>
      <c r="J17" s="77">
        <v>136</v>
      </c>
      <c r="K17" s="77">
        <v>137</v>
      </c>
      <c r="L17" s="77">
        <v>139</v>
      </c>
      <c r="M17" s="77">
        <v>143</v>
      </c>
    </row>
    <row r="18" spans="2:13" s="38" customFormat="1" ht="16.5" customHeight="1" x14ac:dyDescent="0.2">
      <c r="B18" s="55" t="s">
        <v>70</v>
      </c>
      <c r="C18" s="50"/>
      <c r="D18" s="77" t="s">
        <v>24</v>
      </c>
      <c r="E18" s="77" t="s">
        <v>24</v>
      </c>
      <c r="F18" s="77" t="s">
        <v>24</v>
      </c>
      <c r="G18" s="77">
        <v>253</v>
      </c>
      <c r="H18" s="77">
        <v>246</v>
      </c>
      <c r="I18" s="77">
        <v>256</v>
      </c>
      <c r="J18" s="77">
        <v>279</v>
      </c>
      <c r="K18" s="77">
        <v>288</v>
      </c>
      <c r="L18" s="77">
        <v>309</v>
      </c>
      <c r="M18" s="77">
        <v>319</v>
      </c>
    </row>
    <row r="19" spans="2:13" s="37" customFormat="1" ht="22.5" customHeight="1" x14ac:dyDescent="0.2">
      <c r="B19" s="55" t="s">
        <v>25</v>
      </c>
      <c r="C19" s="50"/>
      <c r="D19" s="77">
        <v>379</v>
      </c>
      <c r="E19" s="77">
        <v>416</v>
      </c>
      <c r="F19" s="77">
        <v>454</v>
      </c>
      <c r="G19" s="77">
        <v>333</v>
      </c>
      <c r="H19" s="77">
        <v>319</v>
      </c>
      <c r="I19" s="77">
        <v>345</v>
      </c>
      <c r="J19" s="77">
        <v>347</v>
      </c>
      <c r="K19" s="77">
        <v>348</v>
      </c>
      <c r="L19" s="77">
        <v>422</v>
      </c>
      <c r="M19" s="77">
        <v>438</v>
      </c>
    </row>
    <row r="20" spans="2:13" s="38" customFormat="1" ht="16.5" customHeight="1" x14ac:dyDescent="0.2">
      <c r="B20" s="49" t="s">
        <v>81</v>
      </c>
      <c r="C20" s="50"/>
      <c r="D20" s="77">
        <v>22628</v>
      </c>
      <c r="E20" s="77">
        <v>23430</v>
      </c>
      <c r="F20" s="77">
        <v>23467</v>
      </c>
      <c r="G20" s="77">
        <f>SUM(G21:G23)</f>
        <v>2577</v>
      </c>
      <c r="H20" s="77">
        <f t="shared" ref="H20:M20" si="2">SUM(H21:H23)</f>
        <v>2534</v>
      </c>
      <c r="I20" s="77">
        <f t="shared" si="2"/>
        <v>2398</v>
      </c>
      <c r="J20" s="77">
        <f t="shared" si="2"/>
        <v>2367</v>
      </c>
      <c r="K20" s="77">
        <f t="shared" si="2"/>
        <v>2536</v>
      </c>
      <c r="L20" s="77">
        <f t="shared" si="2"/>
        <v>2536</v>
      </c>
      <c r="M20" s="77">
        <f t="shared" si="2"/>
        <v>2861</v>
      </c>
    </row>
    <row r="21" spans="2:13" s="37" customFormat="1" ht="16.5" customHeight="1" x14ac:dyDescent="0.2">
      <c r="B21" s="55" t="s">
        <v>94</v>
      </c>
      <c r="C21" s="50"/>
      <c r="D21" s="77">
        <v>1320</v>
      </c>
      <c r="E21" s="77">
        <v>1165</v>
      </c>
      <c r="F21" s="77">
        <v>1065</v>
      </c>
      <c r="G21" s="77">
        <v>988</v>
      </c>
      <c r="H21" s="77">
        <v>940</v>
      </c>
      <c r="I21" s="77">
        <v>850</v>
      </c>
      <c r="J21" s="77">
        <v>788</v>
      </c>
      <c r="K21" s="77">
        <v>730</v>
      </c>
      <c r="L21" s="77">
        <v>666</v>
      </c>
      <c r="M21" s="77">
        <v>625</v>
      </c>
    </row>
    <row r="22" spans="2:13" s="37" customFormat="1" ht="16.5" customHeight="1" x14ac:dyDescent="0.2">
      <c r="B22" s="55" t="s">
        <v>95</v>
      </c>
      <c r="C22" s="50"/>
      <c r="D22" s="77">
        <v>1624</v>
      </c>
      <c r="E22" s="77">
        <v>1593</v>
      </c>
      <c r="F22" s="77">
        <v>1590</v>
      </c>
      <c r="G22" s="77">
        <v>1541</v>
      </c>
      <c r="H22" s="77">
        <v>1551</v>
      </c>
      <c r="I22" s="77">
        <v>1512</v>
      </c>
      <c r="J22" s="77">
        <v>1547</v>
      </c>
      <c r="K22" s="77">
        <v>1767</v>
      </c>
      <c r="L22" s="77">
        <v>1831</v>
      </c>
      <c r="M22" s="77">
        <v>2203</v>
      </c>
    </row>
    <row r="23" spans="2:13" s="37" customFormat="1" ht="22.5" customHeight="1" x14ac:dyDescent="0.2">
      <c r="B23" s="55" t="s">
        <v>82</v>
      </c>
      <c r="C23" s="50"/>
      <c r="D23" s="77" t="s">
        <v>24</v>
      </c>
      <c r="E23" s="77" t="s">
        <v>24</v>
      </c>
      <c r="F23" s="77" t="s">
        <v>24</v>
      </c>
      <c r="G23" s="77">
        <v>48</v>
      </c>
      <c r="H23" s="77">
        <v>43</v>
      </c>
      <c r="I23" s="77">
        <v>36</v>
      </c>
      <c r="J23" s="77">
        <v>32</v>
      </c>
      <c r="K23" s="77">
        <v>39</v>
      </c>
      <c r="L23" s="77">
        <v>39</v>
      </c>
      <c r="M23" s="77">
        <v>33</v>
      </c>
    </row>
    <row r="24" spans="2:13" s="46" customFormat="1" ht="22.5" customHeight="1" x14ac:dyDescent="0.2">
      <c r="B24" s="49" t="s">
        <v>18</v>
      </c>
      <c r="C24" s="51"/>
      <c r="D24" s="77">
        <f>SUM(D11,D20)</f>
        <v>78087</v>
      </c>
      <c r="E24" s="77">
        <f t="shared" ref="E24:M24" si="3">SUM(E11,E20)</f>
        <v>80178</v>
      </c>
      <c r="F24" s="77">
        <f t="shared" si="3"/>
        <v>80834</v>
      </c>
      <c r="G24" s="77">
        <f t="shared" si="3"/>
        <v>59659</v>
      </c>
      <c r="H24" s="77">
        <f t="shared" si="3"/>
        <v>59271</v>
      </c>
      <c r="I24" s="77">
        <f t="shared" si="3"/>
        <v>59276</v>
      </c>
      <c r="J24" s="77">
        <f t="shared" si="3"/>
        <v>60159</v>
      </c>
      <c r="K24" s="77">
        <f t="shared" si="3"/>
        <v>61365</v>
      </c>
      <c r="L24" s="77">
        <f t="shared" si="3"/>
        <v>62591</v>
      </c>
      <c r="M24" s="77">
        <f t="shared" si="3"/>
        <v>64109</v>
      </c>
    </row>
    <row r="25" spans="2:13" s="38" customFormat="1" ht="16.5" customHeight="1" x14ac:dyDescent="0.2">
      <c r="B25" s="49" t="s">
        <v>96</v>
      </c>
      <c r="C25" s="50"/>
      <c r="D25" s="77">
        <v>19684</v>
      </c>
      <c r="E25" s="77">
        <v>20672</v>
      </c>
      <c r="F25" s="77">
        <v>20812</v>
      </c>
      <c r="G25" s="77">
        <v>20778</v>
      </c>
      <c r="H25" s="77">
        <v>20396</v>
      </c>
      <c r="I25" s="77">
        <v>20254</v>
      </c>
      <c r="J25" s="77">
        <v>20194</v>
      </c>
      <c r="K25" s="77">
        <v>19642</v>
      </c>
      <c r="L25" s="77">
        <v>19447</v>
      </c>
      <c r="M25" s="77">
        <v>18306</v>
      </c>
    </row>
    <row r="26" spans="2:13" s="37" customFormat="1" ht="22.5" customHeight="1" x14ac:dyDescent="0.2">
      <c r="B26" s="52" t="s">
        <v>46</v>
      </c>
      <c r="C26" s="53"/>
      <c r="D26" s="78">
        <v>42936</v>
      </c>
      <c r="E26" s="78">
        <v>42598</v>
      </c>
      <c r="F26" s="78">
        <v>43858</v>
      </c>
      <c r="G26" s="78">
        <v>46448</v>
      </c>
      <c r="H26" s="78">
        <v>47629</v>
      </c>
      <c r="I26" s="78">
        <v>49606</v>
      </c>
      <c r="J26" s="78">
        <v>50750</v>
      </c>
      <c r="K26" s="78">
        <v>52099</v>
      </c>
      <c r="L26" s="78">
        <v>54361</v>
      </c>
      <c r="M26" s="78">
        <v>56580</v>
      </c>
    </row>
    <row r="27" spans="2:13" s="37" customFormat="1" ht="6.75" customHeight="1" x14ac:dyDescent="0.2">
      <c r="B27" s="55"/>
      <c r="C27" s="50"/>
      <c r="D27" s="39"/>
      <c r="E27" s="39"/>
      <c r="F27" s="39"/>
      <c r="G27" s="39"/>
      <c r="H27" s="39"/>
      <c r="I27" s="39"/>
      <c r="J27" s="39"/>
      <c r="K27" s="39"/>
      <c r="L27" s="39"/>
      <c r="M27" s="39"/>
    </row>
    <row r="28" spans="2:13" s="42" customFormat="1" ht="22.5" customHeight="1" x14ac:dyDescent="0.2">
      <c r="B28" s="107" t="s">
        <v>77</v>
      </c>
      <c r="C28" s="115"/>
      <c r="D28" s="115"/>
      <c r="E28" s="115"/>
      <c r="F28" s="115"/>
      <c r="G28" s="115"/>
      <c r="H28" s="89"/>
      <c r="I28" s="43"/>
      <c r="J28" s="43"/>
      <c r="K28" s="43"/>
      <c r="L28" s="43"/>
      <c r="M28" s="43"/>
    </row>
    <row r="29" spans="2:13" s="38" customFormat="1" ht="16.5" customHeight="1" x14ac:dyDescent="0.2">
      <c r="B29" s="49" t="s">
        <v>18</v>
      </c>
      <c r="C29" s="50"/>
      <c r="D29" s="79">
        <f>SUM(D30,D32)</f>
        <v>335.2</v>
      </c>
      <c r="E29" s="79">
        <f t="shared" ref="E29:M29" si="4">SUM(E30,E32)</f>
        <v>348.2</v>
      </c>
      <c r="F29" s="79">
        <f t="shared" si="4"/>
        <v>355.6</v>
      </c>
      <c r="G29" s="79">
        <f>SUM(G30,G32)</f>
        <v>266.7</v>
      </c>
      <c r="H29" s="79">
        <f t="shared" si="4"/>
        <v>271.20000000000005</v>
      </c>
      <c r="I29" s="79">
        <f t="shared" si="4"/>
        <v>277.5</v>
      </c>
      <c r="J29" s="79">
        <f t="shared" si="4"/>
        <v>286.8</v>
      </c>
      <c r="K29" s="79">
        <f t="shared" si="4"/>
        <v>296.3</v>
      </c>
      <c r="L29" s="79">
        <f t="shared" si="4"/>
        <v>305.2</v>
      </c>
      <c r="M29" s="79">
        <f t="shared" si="4"/>
        <v>314.39999999999998</v>
      </c>
    </row>
    <row r="30" spans="2:13" s="38" customFormat="1" ht="16.5" customHeight="1" x14ac:dyDescent="0.2">
      <c r="B30" s="55" t="s">
        <v>16</v>
      </c>
      <c r="C30" s="50"/>
      <c r="D30" s="79">
        <v>238.1</v>
      </c>
      <c r="E30" s="79">
        <v>246.4</v>
      </c>
      <c r="F30" s="79">
        <v>252.4</v>
      </c>
      <c r="G30" s="79">
        <v>255.2</v>
      </c>
      <c r="H30" s="79">
        <v>259.60000000000002</v>
      </c>
      <c r="I30" s="79">
        <v>266.3</v>
      </c>
      <c r="J30" s="79">
        <v>275.5</v>
      </c>
      <c r="K30" s="79">
        <v>284.10000000000002</v>
      </c>
      <c r="L30" s="79">
        <v>292.8</v>
      </c>
      <c r="M30" s="79">
        <v>300.39999999999998</v>
      </c>
    </row>
    <row r="31" spans="2:13" s="38" customFormat="1" ht="16.5" customHeight="1" x14ac:dyDescent="0.2">
      <c r="B31" s="73" t="s">
        <v>21</v>
      </c>
      <c r="C31" s="50"/>
      <c r="D31" s="79">
        <v>219.9</v>
      </c>
      <c r="E31" s="79">
        <v>227.3</v>
      </c>
      <c r="F31" s="79">
        <v>232.4</v>
      </c>
      <c r="G31" s="79">
        <v>233.3</v>
      </c>
      <c r="H31" s="79">
        <v>238</v>
      </c>
      <c r="I31" s="79">
        <v>244.6</v>
      </c>
      <c r="J31" s="79">
        <v>253.1</v>
      </c>
      <c r="K31" s="79">
        <v>261</v>
      </c>
      <c r="L31" s="79">
        <v>268.7</v>
      </c>
      <c r="M31" s="79">
        <v>275.2</v>
      </c>
    </row>
    <row r="32" spans="2:13" s="46" customFormat="1" ht="16.5" customHeight="1" x14ac:dyDescent="0.2">
      <c r="B32" s="55" t="s">
        <v>17</v>
      </c>
      <c r="C32" s="51"/>
      <c r="D32" s="79">
        <v>97.1</v>
      </c>
      <c r="E32" s="79">
        <v>101.8</v>
      </c>
      <c r="F32" s="79">
        <v>103.2</v>
      </c>
      <c r="G32" s="79">
        <v>11.5</v>
      </c>
      <c r="H32" s="79">
        <v>11.6</v>
      </c>
      <c r="I32" s="79">
        <v>11.2</v>
      </c>
      <c r="J32" s="79">
        <v>11.3</v>
      </c>
      <c r="K32" s="79">
        <v>12.2</v>
      </c>
      <c r="L32" s="79">
        <v>12.4</v>
      </c>
      <c r="M32" s="79">
        <v>14</v>
      </c>
    </row>
    <row r="33" spans="2:13" s="46" customFormat="1" ht="16.5" customHeight="1" x14ac:dyDescent="0.2">
      <c r="B33" s="55" t="s">
        <v>30</v>
      </c>
      <c r="C33" s="51"/>
      <c r="D33" s="79">
        <v>84.5</v>
      </c>
      <c r="E33" s="79">
        <v>89.8</v>
      </c>
      <c r="F33" s="79">
        <v>91.6</v>
      </c>
      <c r="G33" s="79">
        <v>92.9</v>
      </c>
      <c r="H33" s="79">
        <v>93.3</v>
      </c>
      <c r="I33" s="79">
        <v>94.8</v>
      </c>
      <c r="J33" s="79">
        <v>96.3</v>
      </c>
      <c r="K33" s="79">
        <v>94.9</v>
      </c>
      <c r="L33" s="79">
        <v>94.8</v>
      </c>
      <c r="M33" s="79">
        <v>89.8</v>
      </c>
    </row>
    <row r="34" spans="2:13" s="46" customFormat="1" ht="22.5" customHeight="1" x14ac:dyDescent="0.2">
      <c r="B34" s="82" t="s">
        <v>46</v>
      </c>
      <c r="C34" s="54"/>
      <c r="D34" s="80">
        <v>184.3</v>
      </c>
      <c r="E34" s="80">
        <v>185</v>
      </c>
      <c r="F34" s="80">
        <v>193</v>
      </c>
      <c r="G34" s="80">
        <v>207.7</v>
      </c>
      <c r="H34" s="80">
        <v>217.9</v>
      </c>
      <c r="I34" s="80">
        <v>232.2</v>
      </c>
      <c r="J34" s="80">
        <v>242</v>
      </c>
      <c r="K34" s="80">
        <v>251.6</v>
      </c>
      <c r="L34" s="80">
        <v>265.10000000000002</v>
      </c>
      <c r="M34" s="80">
        <v>277.5</v>
      </c>
    </row>
    <row r="35" spans="2:13" s="38" customFormat="1" ht="6.75" customHeight="1" x14ac:dyDescent="0.2"/>
    <row r="36" spans="2:13" s="38" customFormat="1" ht="85.5" customHeight="1" x14ac:dyDescent="0.2">
      <c r="B36" s="104" t="s">
        <v>84</v>
      </c>
      <c r="C36" s="105"/>
      <c r="D36" s="105"/>
      <c r="E36" s="105"/>
      <c r="F36" s="105"/>
      <c r="G36" s="105"/>
      <c r="H36" s="105"/>
      <c r="I36" s="105"/>
      <c r="J36" s="105"/>
      <c r="K36" s="105"/>
      <c r="L36" s="105"/>
      <c r="M36" s="105"/>
    </row>
    <row r="37" spans="2:13" ht="6.75" customHeight="1" thickBot="1" x14ac:dyDescent="0.25">
      <c r="B37" s="36"/>
      <c r="C37" s="36"/>
      <c r="D37" s="36"/>
      <c r="E37" s="36"/>
      <c r="F37" s="36"/>
      <c r="G37" s="36"/>
      <c r="H37" s="36"/>
      <c r="I37" s="36"/>
      <c r="J37" s="36"/>
      <c r="K37" s="36"/>
      <c r="L37" s="36"/>
      <c r="M37" s="36"/>
    </row>
    <row r="38" spans="2:13" ht="16.5" customHeight="1" x14ac:dyDescent="0.2"/>
  </sheetData>
  <mergeCells count="8">
    <mergeCell ref="B36:M36"/>
    <mergeCell ref="B1:M1"/>
    <mergeCell ref="B2:M2"/>
    <mergeCell ref="E5:M5"/>
    <mergeCell ref="E6:G6"/>
    <mergeCell ref="H6:I6"/>
    <mergeCell ref="J6:L6"/>
    <mergeCell ref="B28:G28"/>
  </mergeCells>
  <conditionalFormatting sqref="D21:G21 K21:M21 D25:F26 D29:M31 D33:M33 D11:M20 D24:M24">
    <cfRule type="expression" dxfId="54" priority="18">
      <formula>ISBLANK(D11)</formula>
    </cfRule>
  </conditionalFormatting>
  <conditionalFormatting sqref="D23:M23 H21:J21">
    <cfRule type="expression" dxfId="53" priority="8">
      <formula>ISBLANK(D21)</formula>
    </cfRule>
  </conditionalFormatting>
  <conditionalFormatting sqref="D22:G22 K22:M22">
    <cfRule type="expression" dxfId="52" priority="6">
      <formula>ISBLANK(D22)</formula>
    </cfRule>
  </conditionalFormatting>
  <conditionalFormatting sqref="H22:J22">
    <cfRule type="expression" dxfId="51" priority="5">
      <formula>ISBLANK(H22)</formula>
    </cfRule>
  </conditionalFormatting>
  <conditionalFormatting sqref="G25:M26">
    <cfRule type="expression" dxfId="50" priority="3">
      <formula>ISBLANK(G25)</formula>
    </cfRule>
  </conditionalFormatting>
  <conditionalFormatting sqref="D32:M32">
    <cfRule type="expression" dxfId="49" priority="2">
      <formula>ISBLANK(D32)</formula>
    </cfRule>
  </conditionalFormatting>
  <conditionalFormatting sqref="D34:M34">
    <cfRule type="expression" dxfId="48" priority="1">
      <formula>ISBLANK(D34)</formula>
    </cfRule>
  </conditionalFormatting>
  <pageMargins left="0" right="0.59055118110236227" top="0" bottom="0.59055118110236227" header="0" footer="0.39370078740157483"/>
  <pageSetup paperSize="9" scale="55"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17" width="10" style="5" customWidth="1"/>
    <col min="18" max="16384" width="10.85546875" style="5"/>
  </cols>
  <sheetData>
    <row r="1" spans="1:17" s="9" customFormat="1" ht="33" customHeight="1" x14ac:dyDescent="0.2">
      <c r="B1" s="97" t="s">
        <v>0</v>
      </c>
      <c r="C1" s="97"/>
      <c r="D1" s="97"/>
      <c r="E1" s="97"/>
      <c r="F1" s="97"/>
      <c r="G1" s="97"/>
      <c r="H1" s="97"/>
      <c r="I1" s="97"/>
      <c r="J1" s="97"/>
      <c r="K1" s="97"/>
      <c r="L1" s="97"/>
      <c r="M1" s="97"/>
    </row>
    <row r="2" spans="1:17" s="9" customFormat="1" ht="16.5" customHeight="1" x14ac:dyDescent="0.25">
      <c r="B2" s="98" t="s">
        <v>1</v>
      </c>
      <c r="C2" s="99"/>
      <c r="D2" s="99"/>
      <c r="E2" s="99"/>
      <c r="F2" s="99"/>
      <c r="G2" s="99"/>
      <c r="H2" s="99"/>
      <c r="I2" s="99"/>
      <c r="J2" s="99"/>
      <c r="K2" s="99"/>
      <c r="L2" s="99"/>
      <c r="M2" s="99"/>
    </row>
    <row r="3" spans="1:17" s="9" customFormat="1" ht="6.75" customHeight="1" x14ac:dyDescent="0.2">
      <c r="A3" s="10"/>
    </row>
    <row r="4" spans="1:17" ht="16.5" customHeight="1" x14ac:dyDescent="0.2"/>
    <row r="5" spans="1:17" s="3" customFormat="1" ht="17.100000000000001" customHeight="1" x14ac:dyDescent="0.3">
      <c r="B5" s="1" t="s">
        <v>102</v>
      </c>
      <c r="C5" s="2"/>
      <c r="D5" s="2"/>
      <c r="E5" s="111" t="s">
        <v>69</v>
      </c>
      <c r="F5" s="111"/>
      <c r="G5" s="111"/>
      <c r="H5" s="112"/>
      <c r="I5" s="112"/>
      <c r="J5" s="112"/>
      <c r="K5" s="112"/>
      <c r="L5" s="112"/>
      <c r="M5" s="112"/>
      <c r="N5" s="112"/>
      <c r="O5" s="112"/>
      <c r="P5" s="112"/>
      <c r="Q5" s="112"/>
    </row>
    <row r="6" spans="1:17" s="4" customFormat="1" ht="2.25" customHeight="1" x14ac:dyDescent="0.2">
      <c r="A6" s="7"/>
      <c r="B6" s="6"/>
      <c r="C6" s="6"/>
      <c r="D6" s="6"/>
      <c r="E6" s="106"/>
      <c r="F6" s="106"/>
      <c r="G6" s="106"/>
      <c r="H6" s="106"/>
      <c r="I6" s="106"/>
      <c r="J6" s="106"/>
      <c r="K6" s="106"/>
      <c r="L6" s="106"/>
      <c r="M6" s="106"/>
      <c r="N6" s="106"/>
      <c r="O6" s="106"/>
      <c r="P6" s="106"/>
      <c r="Q6" s="106"/>
    </row>
    <row r="7" spans="1:17" s="4" customFormat="1" ht="6.75" customHeight="1" x14ac:dyDescent="0.2"/>
    <row r="8" spans="1:17" s="4" customFormat="1" ht="16.5" customHeight="1" x14ac:dyDescent="0.2">
      <c r="B8" s="35" t="s">
        <v>14</v>
      </c>
      <c r="C8" s="34"/>
      <c r="D8" s="34">
        <v>1957</v>
      </c>
      <c r="E8" s="34">
        <f>D8+1</f>
        <v>1958</v>
      </c>
      <c r="F8" s="34">
        <f t="shared" ref="F8:Q8" si="0">E8+1</f>
        <v>1959</v>
      </c>
      <c r="G8" s="34">
        <f t="shared" si="0"/>
        <v>1960</v>
      </c>
      <c r="H8" s="34">
        <f t="shared" si="0"/>
        <v>1961</v>
      </c>
      <c r="I8" s="34">
        <f t="shared" si="0"/>
        <v>1962</v>
      </c>
      <c r="J8" s="34">
        <f t="shared" si="0"/>
        <v>1963</v>
      </c>
      <c r="K8" s="34">
        <f t="shared" si="0"/>
        <v>1964</v>
      </c>
      <c r="L8" s="34">
        <f t="shared" si="0"/>
        <v>1965</v>
      </c>
      <c r="M8" s="34">
        <f t="shared" si="0"/>
        <v>1966</v>
      </c>
      <c r="N8" s="34">
        <f t="shared" si="0"/>
        <v>1967</v>
      </c>
      <c r="O8" s="34">
        <f t="shared" si="0"/>
        <v>1968</v>
      </c>
      <c r="P8" s="34">
        <f t="shared" si="0"/>
        <v>1969</v>
      </c>
      <c r="Q8" s="34">
        <f t="shared" si="0"/>
        <v>1970</v>
      </c>
    </row>
    <row r="9" spans="1:17" s="4" customFormat="1" ht="6.75" customHeight="1" x14ac:dyDescent="0.2">
      <c r="B9" s="33"/>
      <c r="C9" s="40"/>
      <c r="D9" s="40"/>
      <c r="E9" s="41"/>
      <c r="F9" s="41"/>
      <c r="G9" s="41"/>
      <c r="H9" s="41"/>
      <c r="I9" s="41"/>
      <c r="J9" s="41"/>
      <c r="K9" s="41"/>
      <c r="L9" s="41"/>
      <c r="M9" s="41"/>
      <c r="N9" s="41"/>
      <c r="O9" s="41"/>
      <c r="P9" s="41"/>
      <c r="Q9" s="41"/>
    </row>
    <row r="10" spans="1:17" s="42" customFormat="1" ht="22.5" customHeight="1" x14ac:dyDescent="0.2">
      <c r="B10" s="43" t="s">
        <v>15</v>
      </c>
      <c r="E10" s="44"/>
      <c r="F10" s="44"/>
      <c r="G10" s="44"/>
      <c r="H10" s="44"/>
      <c r="I10" s="44"/>
      <c r="J10" s="44"/>
      <c r="K10" s="44"/>
      <c r="L10" s="44"/>
      <c r="M10" s="44"/>
      <c r="N10" s="44"/>
      <c r="O10" s="44"/>
      <c r="P10" s="44"/>
      <c r="Q10" s="44"/>
    </row>
    <row r="11" spans="1:17" s="38" customFormat="1" ht="16.5" customHeight="1" x14ac:dyDescent="0.2">
      <c r="B11" s="49" t="s">
        <v>16</v>
      </c>
      <c r="C11" s="50"/>
      <c r="D11" s="77">
        <f>SUM(D12:D17)</f>
        <v>21415</v>
      </c>
      <c r="E11" s="77">
        <f t="shared" ref="E11:Q11" si="1">SUM(E12:E17)</f>
        <v>23780</v>
      </c>
      <c r="F11" s="77">
        <f t="shared" si="1"/>
        <v>26105</v>
      </c>
      <c r="G11" s="77">
        <f t="shared" si="1"/>
        <v>28687</v>
      </c>
      <c r="H11" s="77">
        <f t="shared" si="1"/>
        <v>31480</v>
      </c>
      <c r="I11" s="77">
        <f t="shared" si="1"/>
        <v>34882</v>
      </c>
      <c r="J11" s="77">
        <f t="shared" si="1"/>
        <v>37851</v>
      </c>
      <c r="K11" s="77">
        <f t="shared" si="1"/>
        <v>41230</v>
      </c>
      <c r="L11" s="77">
        <f t="shared" si="1"/>
        <v>44019</v>
      </c>
      <c r="M11" s="77">
        <f t="shared" si="1"/>
        <v>46320</v>
      </c>
      <c r="N11" s="77">
        <f t="shared" si="1"/>
        <v>47478</v>
      </c>
      <c r="O11" s="77">
        <f t="shared" si="1"/>
        <v>50681</v>
      </c>
      <c r="P11" s="77">
        <f t="shared" si="1"/>
        <v>55000</v>
      </c>
      <c r="Q11" s="77">
        <f t="shared" si="1"/>
        <v>57842</v>
      </c>
    </row>
    <row r="12" spans="1:17" s="38" customFormat="1" ht="16.5" customHeight="1" x14ac:dyDescent="0.2">
      <c r="B12" s="55" t="s">
        <v>65</v>
      </c>
      <c r="C12" s="50"/>
      <c r="D12" s="77">
        <v>18343</v>
      </c>
      <c r="E12" s="77">
        <v>20507</v>
      </c>
      <c r="F12" s="77">
        <v>22596</v>
      </c>
      <c r="G12" s="77">
        <v>24873</v>
      </c>
      <c r="H12" s="77">
        <v>28491</v>
      </c>
      <c r="I12" s="77">
        <v>31518</v>
      </c>
      <c r="J12" s="77">
        <v>34188</v>
      </c>
      <c r="K12" s="77">
        <v>37219</v>
      </c>
      <c r="L12" s="77">
        <v>39913</v>
      </c>
      <c r="M12" s="77">
        <v>42090</v>
      </c>
      <c r="N12" s="77">
        <v>43272</v>
      </c>
      <c r="O12" s="77">
        <v>46277</v>
      </c>
      <c r="P12" s="77">
        <v>50277</v>
      </c>
      <c r="Q12" s="77">
        <v>52892</v>
      </c>
    </row>
    <row r="13" spans="1:17" s="38" customFormat="1" ht="16.5" customHeight="1" x14ac:dyDescent="0.2">
      <c r="B13" s="55" t="s">
        <v>60</v>
      </c>
      <c r="C13" s="50"/>
      <c r="D13" s="77">
        <v>52</v>
      </c>
      <c r="E13" s="77">
        <v>64</v>
      </c>
      <c r="F13" s="77">
        <v>64</v>
      </c>
      <c r="G13" s="77">
        <v>65</v>
      </c>
      <c r="H13" s="77">
        <v>73</v>
      </c>
      <c r="I13" s="77">
        <v>74</v>
      </c>
      <c r="J13" s="77">
        <v>75</v>
      </c>
      <c r="K13" s="77">
        <v>82</v>
      </c>
      <c r="L13" s="77">
        <v>87</v>
      </c>
      <c r="M13" s="77">
        <v>95</v>
      </c>
      <c r="N13" s="77">
        <v>105</v>
      </c>
      <c r="O13" s="77">
        <v>108</v>
      </c>
      <c r="P13" s="77">
        <v>124</v>
      </c>
      <c r="Q13" s="77">
        <v>142</v>
      </c>
    </row>
    <row r="14" spans="1:17" s="38" customFormat="1" ht="16.5" customHeight="1" x14ac:dyDescent="0.2">
      <c r="B14" s="55" t="s">
        <v>32</v>
      </c>
      <c r="C14" s="50"/>
      <c r="D14" s="77">
        <v>1261</v>
      </c>
      <c r="E14" s="77">
        <v>1388</v>
      </c>
      <c r="F14" s="77">
        <v>1569</v>
      </c>
      <c r="G14" s="77">
        <v>1830</v>
      </c>
      <c r="H14" s="77">
        <v>903</v>
      </c>
      <c r="I14" s="77">
        <v>1090</v>
      </c>
      <c r="J14" s="77">
        <v>1186</v>
      </c>
      <c r="K14" s="77">
        <v>1235</v>
      </c>
      <c r="L14" s="77">
        <v>1163</v>
      </c>
      <c r="M14" s="77">
        <v>1092</v>
      </c>
      <c r="N14" s="77">
        <v>1041</v>
      </c>
      <c r="O14" s="77">
        <v>966</v>
      </c>
      <c r="P14" s="77">
        <v>963</v>
      </c>
      <c r="Q14" s="77">
        <v>836</v>
      </c>
    </row>
    <row r="15" spans="1:17" s="38" customFormat="1" ht="16.5" customHeight="1" x14ac:dyDescent="0.2">
      <c r="B15" s="55" t="s">
        <v>33</v>
      </c>
      <c r="C15" s="50"/>
      <c r="D15" s="77">
        <v>1440</v>
      </c>
      <c r="E15" s="77">
        <v>1482</v>
      </c>
      <c r="F15" s="77">
        <v>1518</v>
      </c>
      <c r="G15" s="77">
        <v>1546</v>
      </c>
      <c r="H15" s="77">
        <v>1600</v>
      </c>
      <c r="I15" s="77">
        <v>1713</v>
      </c>
      <c r="J15" s="77">
        <v>1756</v>
      </c>
      <c r="K15" s="77">
        <v>1968</v>
      </c>
      <c r="L15" s="77">
        <v>2091</v>
      </c>
      <c r="M15" s="77">
        <v>2243</v>
      </c>
      <c r="N15" s="77">
        <v>2322</v>
      </c>
      <c r="O15" s="77">
        <v>2460</v>
      </c>
      <c r="P15" s="77">
        <v>2697</v>
      </c>
      <c r="Q15" s="77">
        <v>2921</v>
      </c>
    </row>
    <row r="16" spans="1:17" s="38" customFormat="1" ht="16.5" customHeight="1" x14ac:dyDescent="0.2">
      <c r="B16" s="55" t="s">
        <v>66</v>
      </c>
      <c r="C16" s="50"/>
      <c r="D16" s="77">
        <v>319</v>
      </c>
      <c r="E16" s="77">
        <v>339</v>
      </c>
      <c r="F16" s="77">
        <v>358</v>
      </c>
      <c r="G16" s="77">
        <v>373</v>
      </c>
      <c r="H16" s="77">
        <v>413</v>
      </c>
      <c r="I16" s="77">
        <v>487</v>
      </c>
      <c r="J16" s="77">
        <v>546</v>
      </c>
      <c r="K16" s="77">
        <v>616</v>
      </c>
      <c r="L16" s="77">
        <v>666</v>
      </c>
      <c r="M16" s="77">
        <v>693</v>
      </c>
      <c r="N16" s="77">
        <v>623</v>
      </c>
      <c r="O16" s="77">
        <v>755</v>
      </c>
      <c r="P16" s="77">
        <v>818</v>
      </c>
      <c r="Q16" s="77">
        <v>919</v>
      </c>
    </row>
    <row r="17" spans="2:17" s="37" customFormat="1" ht="22.5" customHeight="1" x14ac:dyDescent="0.2">
      <c r="B17" s="55" t="s">
        <v>63</v>
      </c>
      <c r="C17" s="50"/>
      <c r="D17" s="77" t="s">
        <v>24</v>
      </c>
      <c r="E17" s="77" t="s">
        <v>24</v>
      </c>
      <c r="F17" s="77" t="s">
        <v>24</v>
      </c>
      <c r="G17" s="77" t="s">
        <v>24</v>
      </c>
      <c r="H17" s="77" t="s">
        <v>24</v>
      </c>
      <c r="I17" s="77" t="s">
        <v>24</v>
      </c>
      <c r="J17" s="77">
        <v>100</v>
      </c>
      <c r="K17" s="77">
        <v>110</v>
      </c>
      <c r="L17" s="77">
        <v>99</v>
      </c>
      <c r="M17" s="77">
        <v>107</v>
      </c>
      <c r="N17" s="77">
        <v>115</v>
      </c>
      <c r="O17" s="77">
        <v>115</v>
      </c>
      <c r="P17" s="77">
        <v>121</v>
      </c>
      <c r="Q17" s="77">
        <v>132</v>
      </c>
    </row>
    <row r="18" spans="2:17" s="38" customFormat="1" ht="16.5" customHeight="1" x14ac:dyDescent="0.2">
      <c r="B18" s="49" t="s">
        <v>67</v>
      </c>
      <c r="C18" s="50"/>
      <c r="D18" s="77">
        <f>SUM(D19:D22)</f>
        <v>11716</v>
      </c>
      <c r="E18" s="77">
        <f t="shared" ref="E18:Q18" si="2">SUM(E19:E22)</f>
        <v>11876</v>
      </c>
      <c r="F18" s="77">
        <f t="shared" si="2"/>
        <v>12055</v>
      </c>
      <c r="G18" s="77">
        <f t="shared" si="2"/>
        <v>12202</v>
      </c>
      <c r="H18" s="77">
        <f t="shared" si="2"/>
        <v>14132</v>
      </c>
      <c r="I18" s="77">
        <f t="shared" si="2"/>
        <v>15446</v>
      </c>
      <c r="J18" s="77">
        <f t="shared" si="2"/>
        <v>16571</v>
      </c>
      <c r="K18" s="77">
        <f t="shared" si="2"/>
        <v>17494</v>
      </c>
      <c r="L18" s="77">
        <f t="shared" si="2"/>
        <v>17924</v>
      </c>
      <c r="M18" s="77">
        <f t="shared" si="2"/>
        <v>18515</v>
      </c>
      <c r="N18" s="77">
        <f t="shared" si="2"/>
        <v>18653</v>
      </c>
      <c r="O18" s="77">
        <f t="shared" si="2"/>
        <v>19121</v>
      </c>
      <c r="P18" s="77">
        <f t="shared" si="2"/>
        <v>20446</v>
      </c>
      <c r="Q18" s="77">
        <f t="shared" si="2"/>
        <v>21716</v>
      </c>
    </row>
    <row r="19" spans="2:17" s="37" customFormat="1" ht="16.5" customHeight="1" x14ac:dyDescent="0.2">
      <c r="B19" s="55" t="s">
        <v>17</v>
      </c>
      <c r="C19" s="50"/>
      <c r="D19" s="77">
        <v>2221</v>
      </c>
      <c r="E19" s="77">
        <v>1948</v>
      </c>
      <c r="F19" s="77">
        <v>1728</v>
      </c>
      <c r="G19" s="77">
        <v>1475</v>
      </c>
      <c r="H19" s="77">
        <v>1112</v>
      </c>
      <c r="I19" s="77">
        <v>911</v>
      </c>
      <c r="J19" s="77">
        <v>826</v>
      </c>
      <c r="K19" s="77">
        <v>711</v>
      </c>
      <c r="L19" s="77">
        <v>684</v>
      </c>
      <c r="M19" s="77">
        <v>664</v>
      </c>
      <c r="N19" s="77">
        <v>662</v>
      </c>
      <c r="O19" s="77">
        <v>625</v>
      </c>
      <c r="P19" s="77">
        <v>671</v>
      </c>
      <c r="Q19" s="77">
        <v>720</v>
      </c>
    </row>
    <row r="20" spans="2:17" s="37" customFormat="1" ht="16.5" customHeight="1" x14ac:dyDescent="0.2">
      <c r="B20" s="55" t="s">
        <v>64</v>
      </c>
      <c r="C20" s="50"/>
      <c r="D20" s="77">
        <v>3626</v>
      </c>
      <c r="E20" s="77">
        <v>3556</v>
      </c>
      <c r="F20" s="77">
        <v>3485</v>
      </c>
      <c r="G20" s="77">
        <v>3578</v>
      </c>
      <c r="H20" s="77">
        <v>3176</v>
      </c>
      <c r="I20" s="77">
        <v>2880</v>
      </c>
      <c r="J20" s="77">
        <v>2597</v>
      </c>
      <c r="K20" s="77">
        <v>2404</v>
      </c>
      <c r="L20" s="77">
        <v>2207</v>
      </c>
      <c r="M20" s="77">
        <v>2052</v>
      </c>
      <c r="N20" s="77">
        <v>1821</v>
      </c>
      <c r="O20" s="77">
        <v>1590</v>
      </c>
      <c r="P20" s="77">
        <v>1684</v>
      </c>
      <c r="Q20" s="77">
        <v>1505</v>
      </c>
    </row>
    <row r="21" spans="2:17" s="38" customFormat="1" ht="16.5" customHeight="1" x14ac:dyDescent="0.2">
      <c r="B21" s="55" t="s">
        <v>93</v>
      </c>
      <c r="C21" s="50"/>
      <c r="D21" s="77" t="s">
        <v>24</v>
      </c>
      <c r="E21" s="77" t="s">
        <v>24</v>
      </c>
      <c r="F21" s="77" t="s">
        <v>24</v>
      </c>
      <c r="G21" s="77">
        <v>7149</v>
      </c>
      <c r="H21" s="77">
        <v>4427</v>
      </c>
      <c r="I21" s="77">
        <v>3977</v>
      </c>
      <c r="J21" s="77">
        <v>3720</v>
      </c>
      <c r="K21" s="77">
        <v>3309</v>
      </c>
      <c r="L21" s="77">
        <v>2711</v>
      </c>
      <c r="M21" s="77">
        <v>2677</v>
      </c>
      <c r="N21" s="77">
        <v>2148</v>
      </c>
      <c r="O21" s="77">
        <v>1909</v>
      </c>
      <c r="P21" s="77">
        <v>1724</v>
      </c>
      <c r="Q21" s="77">
        <v>1501</v>
      </c>
    </row>
    <row r="22" spans="2:17" s="38" customFormat="1" ht="22.5" customHeight="1" x14ac:dyDescent="0.2">
      <c r="B22" s="55" t="s">
        <v>30</v>
      </c>
      <c r="C22" s="50"/>
      <c r="D22" s="77">
        <v>5869</v>
      </c>
      <c r="E22" s="77">
        <v>6372</v>
      </c>
      <c r="F22" s="77">
        <v>6842</v>
      </c>
      <c r="G22" s="77" t="s">
        <v>24</v>
      </c>
      <c r="H22" s="77">
        <v>5417</v>
      </c>
      <c r="I22" s="77">
        <v>7678</v>
      </c>
      <c r="J22" s="77">
        <v>9428</v>
      </c>
      <c r="K22" s="77">
        <v>11070</v>
      </c>
      <c r="L22" s="77">
        <v>12322</v>
      </c>
      <c r="M22" s="77">
        <v>13122</v>
      </c>
      <c r="N22" s="77">
        <v>14022</v>
      </c>
      <c r="O22" s="77">
        <v>14997</v>
      </c>
      <c r="P22" s="77">
        <v>16367</v>
      </c>
      <c r="Q22" s="77">
        <v>17990</v>
      </c>
    </row>
    <row r="23" spans="2:17" s="46" customFormat="1" ht="24" customHeight="1" x14ac:dyDescent="0.2">
      <c r="B23" s="49" t="s">
        <v>18</v>
      </c>
      <c r="C23" s="51"/>
      <c r="D23" s="77">
        <f t="shared" ref="D23:Q23" si="3">SUM(D11,D18)</f>
        <v>33131</v>
      </c>
      <c r="E23" s="77">
        <f t="shared" si="3"/>
        <v>35656</v>
      </c>
      <c r="F23" s="77">
        <f t="shared" si="3"/>
        <v>38160</v>
      </c>
      <c r="G23" s="77">
        <f t="shared" si="3"/>
        <v>40889</v>
      </c>
      <c r="H23" s="77">
        <f t="shared" si="3"/>
        <v>45612</v>
      </c>
      <c r="I23" s="77">
        <f t="shared" si="3"/>
        <v>50328</v>
      </c>
      <c r="J23" s="77">
        <f t="shared" si="3"/>
        <v>54422</v>
      </c>
      <c r="K23" s="77">
        <f t="shared" si="3"/>
        <v>58724</v>
      </c>
      <c r="L23" s="77">
        <f t="shared" si="3"/>
        <v>61943</v>
      </c>
      <c r="M23" s="77">
        <f t="shared" si="3"/>
        <v>64835</v>
      </c>
      <c r="N23" s="77">
        <f t="shared" si="3"/>
        <v>66131</v>
      </c>
      <c r="O23" s="77">
        <f t="shared" si="3"/>
        <v>69802</v>
      </c>
      <c r="P23" s="77">
        <f t="shared" si="3"/>
        <v>75446</v>
      </c>
      <c r="Q23" s="77">
        <f t="shared" si="3"/>
        <v>79558</v>
      </c>
    </row>
    <row r="24" spans="2:17" s="37" customFormat="1" ht="22.5" customHeight="1" x14ac:dyDescent="0.2">
      <c r="B24" s="87" t="s">
        <v>46</v>
      </c>
      <c r="C24" s="53"/>
      <c r="D24" s="78">
        <v>79487</v>
      </c>
      <c r="E24" s="78">
        <v>77541</v>
      </c>
      <c r="F24" s="78">
        <v>77246</v>
      </c>
      <c r="G24" s="78">
        <v>79122</v>
      </c>
      <c r="H24" s="78">
        <v>74654</v>
      </c>
      <c r="I24" s="78">
        <v>68785</v>
      </c>
      <c r="J24" s="78">
        <v>64759</v>
      </c>
      <c r="K24" s="78">
        <v>60538</v>
      </c>
      <c r="L24" s="78">
        <v>55576</v>
      </c>
      <c r="M24" s="78">
        <v>50773</v>
      </c>
      <c r="N24" s="78">
        <v>48580</v>
      </c>
      <c r="O24" s="78">
        <v>46316</v>
      </c>
      <c r="P24" s="78">
        <v>45163</v>
      </c>
      <c r="Q24" s="78">
        <v>43991</v>
      </c>
    </row>
    <row r="25" spans="2:17" s="4" customFormat="1" ht="6.75" customHeight="1" x14ac:dyDescent="0.2">
      <c r="B25" s="84"/>
      <c r="C25" s="85"/>
      <c r="D25" s="86"/>
      <c r="E25" s="86"/>
      <c r="F25" s="86"/>
      <c r="G25" s="86"/>
      <c r="H25" s="86"/>
      <c r="I25" s="85"/>
      <c r="J25" s="85"/>
      <c r="K25" s="85"/>
      <c r="L25" s="85"/>
      <c r="M25" s="85"/>
      <c r="N25" s="85"/>
      <c r="O25" s="85"/>
      <c r="P25" s="85"/>
      <c r="Q25" s="85"/>
    </row>
    <row r="26" spans="2:17" s="42" customFormat="1" ht="22.5" customHeight="1" x14ac:dyDescent="0.2">
      <c r="B26" s="43" t="s">
        <v>61</v>
      </c>
      <c r="C26" s="43"/>
      <c r="D26" s="43"/>
      <c r="E26" s="43"/>
      <c r="F26" s="43"/>
      <c r="G26" s="43"/>
      <c r="H26" s="43"/>
      <c r="I26" s="43"/>
      <c r="J26" s="43"/>
      <c r="K26" s="43"/>
      <c r="L26" s="43"/>
      <c r="M26" s="43"/>
      <c r="N26" s="43"/>
      <c r="O26" s="43"/>
      <c r="P26" s="43"/>
      <c r="Q26" s="43"/>
    </row>
    <row r="27" spans="2:17" s="38" customFormat="1" ht="16.5" customHeight="1" x14ac:dyDescent="0.2">
      <c r="B27" s="49" t="s">
        <v>18</v>
      </c>
      <c r="C27" s="50"/>
      <c r="D27" s="79">
        <f>SUM(D28,D30)</f>
        <v>154</v>
      </c>
      <c r="E27" s="79">
        <f t="shared" ref="E27:I27" si="4">SUM(E28,E30)</f>
        <v>163.4</v>
      </c>
      <c r="F27" s="79">
        <f t="shared" si="4"/>
        <v>172.6</v>
      </c>
      <c r="G27" s="79">
        <f t="shared" si="4"/>
        <v>182.8</v>
      </c>
      <c r="H27" s="79">
        <f t="shared" si="4"/>
        <v>201</v>
      </c>
      <c r="I27" s="79">
        <f t="shared" si="4"/>
        <v>217.7</v>
      </c>
      <c r="J27" s="79">
        <f t="shared" ref="J27" si="5">SUM(J28,J30)</f>
        <v>232.2</v>
      </c>
      <c r="K27" s="79">
        <f t="shared" ref="K27" si="6">SUM(K28,K30)</f>
        <v>247.9</v>
      </c>
      <c r="L27" s="79">
        <f t="shared" ref="L27" si="7">SUM(L28,L30)</f>
        <v>260.60000000000002</v>
      </c>
      <c r="M27" s="79">
        <f t="shared" ref="M27" si="8">SUM(M28,M30)</f>
        <v>273</v>
      </c>
      <c r="N27" s="79">
        <f t="shared" ref="N27" si="9">SUM(N28,N30)</f>
        <v>278.5</v>
      </c>
      <c r="O27" s="79">
        <f t="shared" ref="O27" si="10">SUM(O28,O30)</f>
        <v>293.89999999999998</v>
      </c>
      <c r="P27" s="79">
        <f t="shared" ref="P27" si="11">SUM(P28,P30)</f>
        <v>315.8</v>
      </c>
      <c r="Q27" s="79">
        <f t="shared" ref="Q27" si="12">SUM(Q28,Q30)</f>
        <v>333.29999999999995</v>
      </c>
    </row>
    <row r="28" spans="2:17" s="38" customFormat="1" ht="16.5" customHeight="1" x14ac:dyDescent="0.2">
      <c r="B28" s="55" t="s">
        <v>16</v>
      </c>
      <c r="C28" s="50"/>
      <c r="D28" s="79">
        <v>99.5</v>
      </c>
      <c r="E28" s="79">
        <v>109</v>
      </c>
      <c r="F28" s="79">
        <v>118.1</v>
      </c>
      <c r="G28" s="79">
        <v>128.30000000000001</v>
      </c>
      <c r="H28" s="79">
        <v>138.69999999999999</v>
      </c>
      <c r="I28" s="79">
        <v>150.9</v>
      </c>
      <c r="J28" s="79">
        <v>161.4</v>
      </c>
      <c r="K28" s="79">
        <v>173.9</v>
      </c>
      <c r="L28" s="79">
        <v>185.1</v>
      </c>
      <c r="M28" s="79">
        <v>194.9</v>
      </c>
      <c r="N28" s="79">
        <v>199.8</v>
      </c>
      <c r="O28" s="79">
        <v>213.3</v>
      </c>
      <c r="P28" s="79">
        <v>230.1</v>
      </c>
      <c r="Q28" s="79">
        <v>242.2</v>
      </c>
    </row>
    <row r="29" spans="2:17" s="38" customFormat="1" ht="16.5" customHeight="1" x14ac:dyDescent="0.2">
      <c r="B29" s="73" t="s">
        <v>65</v>
      </c>
      <c r="C29" s="50"/>
      <c r="D29" s="79">
        <v>85.3</v>
      </c>
      <c r="E29" s="79">
        <v>94</v>
      </c>
      <c r="F29" s="79">
        <v>102.2</v>
      </c>
      <c r="G29" s="79">
        <v>111.2</v>
      </c>
      <c r="H29" s="79">
        <v>125.5</v>
      </c>
      <c r="I29" s="79">
        <v>136.30000000000001</v>
      </c>
      <c r="J29" s="79">
        <v>146.19999999999999</v>
      </c>
      <c r="K29" s="79">
        <v>157.4</v>
      </c>
      <c r="L29" s="79">
        <v>168.2</v>
      </c>
      <c r="M29" s="79">
        <v>177.5</v>
      </c>
      <c r="N29" s="79">
        <v>182.6</v>
      </c>
      <c r="O29" s="79">
        <v>195.2</v>
      </c>
      <c r="P29" s="79">
        <v>210.8</v>
      </c>
      <c r="Q29" s="79">
        <v>222</v>
      </c>
    </row>
    <row r="30" spans="2:17" s="38" customFormat="1" ht="16.5" customHeight="1" x14ac:dyDescent="0.2">
      <c r="B30" s="55" t="s">
        <v>17</v>
      </c>
      <c r="C30" s="50"/>
      <c r="D30" s="79">
        <v>54.5</v>
      </c>
      <c r="E30" s="79">
        <v>54.4</v>
      </c>
      <c r="F30" s="79">
        <v>54.5</v>
      </c>
      <c r="G30" s="79">
        <v>54.5</v>
      </c>
      <c r="H30" s="79">
        <v>62.3</v>
      </c>
      <c r="I30" s="79">
        <v>66.8</v>
      </c>
      <c r="J30" s="79">
        <v>70.8</v>
      </c>
      <c r="K30" s="79">
        <v>74</v>
      </c>
      <c r="L30" s="79">
        <v>75.5</v>
      </c>
      <c r="M30" s="79">
        <v>78.099999999999994</v>
      </c>
      <c r="N30" s="79">
        <v>78.7</v>
      </c>
      <c r="O30" s="79">
        <v>80.599999999999994</v>
      </c>
      <c r="P30" s="79">
        <v>85.7</v>
      </c>
      <c r="Q30" s="79">
        <v>91.1</v>
      </c>
    </row>
    <row r="31" spans="2:17" s="46" customFormat="1" ht="22.5" customHeight="1" x14ac:dyDescent="0.2">
      <c r="B31" s="73" t="s">
        <v>30</v>
      </c>
      <c r="C31" s="51"/>
      <c r="D31" s="79" t="s">
        <v>24</v>
      </c>
      <c r="E31" s="79" t="s">
        <v>24</v>
      </c>
      <c r="F31" s="79" t="s">
        <v>24</v>
      </c>
      <c r="G31" s="79" t="s">
        <v>24</v>
      </c>
      <c r="H31" s="79" t="s">
        <v>24</v>
      </c>
      <c r="I31" s="79" t="s">
        <v>24</v>
      </c>
      <c r="J31" s="79" t="s">
        <v>24</v>
      </c>
      <c r="K31" s="79">
        <v>47</v>
      </c>
      <c r="L31" s="79">
        <v>52.2</v>
      </c>
      <c r="M31" s="79">
        <v>55.7</v>
      </c>
      <c r="N31" s="79">
        <v>59.7</v>
      </c>
      <c r="O31" s="79">
        <v>63.9</v>
      </c>
      <c r="P31" s="79">
        <v>69.3</v>
      </c>
      <c r="Q31" s="79">
        <v>76.400000000000006</v>
      </c>
    </row>
    <row r="32" spans="2:17" s="46" customFormat="1" ht="22.5" customHeight="1" x14ac:dyDescent="0.2">
      <c r="B32" s="82" t="s">
        <v>46</v>
      </c>
      <c r="C32" s="54"/>
      <c r="D32" s="80">
        <v>369.5</v>
      </c>
      <c r="E32" s="80">
        <v>355.3</v>
      </c>
      <c r="F32" s="80">
        <v>349.3</v>
      </c>
      <c r="G32" s="80">
        <v>353.8</v>
      </c>
      <c r="H32" s="80">
        <v>328.9</v>
      </c>
      <c r="I32" s="80">
        <v>297.5</v>
      </c>
      <c r="J32" s="80">
        <v>276.89999999999998</v>
      </c>
      <c r="K32" s="80">
        <v>256.10000000000002</v>
      </c>
      <c r="L32" s="80">
        <v>234.2</v>
      </c>
      <c r="M32" s="80">
        <v>214.1</v>
      </c>
      <c r="N32" s="80">
        <v>204.9</v>
      </c>
      <c r="O32" s="80">
        <v>195.3</v>
      </c>
      <c r="P32" s="80">
        <v>189.3</v>
      </c>
      <c r="Q32" s="80">
        <v>184.6</v>
      </c>
    </row>
    <row r="33" spans="2:17" s="38" customFormat="1" ht="6.75" customHeight="1" x14ac:dyDescent="0.2"/>
    <row r="34" spans="2:17" s="38" customFormat="1" ht="25.5" customHeight="1" x14ac:dyDescent="0.2">
      <c r="B34" s="104" t="s">
        <v>85</v>
      </c>
      <c r="C34" s="105"/>
      <c r="D34" s="105"/>
      <c r="E34" s="105"/>
      <c r="F34" s="105"/>
      <c r="G34" s="105"/>
      <c r="H34" s="105"/>
      <c r="I34" s="105"/>
      <c r="J34" s="105"/>
      <c r="K34" s="105"/>
      <c r="L34" s="105"/>
      <c r="M34" s="105"/>
      <c r="N34" s="105"/>
      <c r="O34" s="105"/>
      <c r="P34" s="105"/>
      <c r="Q34" s="105"/>
    </row>
    <row r="35" spans="2:17" ht="6.75" customHeight="1" thickBot="1" x14ac:dyDescent="0.25">
      <c r="B35" s="36"/>
      <c r="C35" s="36"/>
      <c r="D35" s="36"/>
      <c r="E35" s="36"/>
      <c r="F35" s="36"/>
      <c r="G35" s="36"/>
      <c r="H35" s="36"/>
      <c r="I35" s="36"/>
      <c r="J35" s="36"/>
      <c r="K35" s="36"/>
      <c r="L35" s="36"/>
      <c r="M35" s="36"/>
      <c r="N35" s="36"/>
      <c r="O35" s="36"/>
      <c r="P35" s="36"/>
      <c r="Q35" s="36"/>
    </row>
    <row r="36" spans="2:17" ht="16.5" customHeight="1" x14ac:dyDescent="0.2"/>
    <row r="37" spans="2:17" ht="16.5" customHeight="1" x14ac:dyDescent="0.2"/>
  </sheetData>
  <mergeCells count="9">
    <mergeCell ref="B34:Q34"/>
    <mergeCell ref="B1:M1"/>
    <mergeCell ref="B2:M2"/>
    <mergeCell ref="E5:Q5"/>
    <mergeCell ref="E6:G6"/>
    <mergeCell ref="H6:I6"/>
    <mergeCell ref="J6:L6"/>
    <mergeCell ref="M6:O6"/>
    <mergeCell ref="P6:Q6"/>
  </mergeCells>
  <conditionalFormatting sqref="H24:P24 D24:F24 D11:Q21 D23:Q23">
    <cfRule type="expression" dxfId="47" priority="10">
      <formula>ISBLANK(D11)</formula>
    </cfRule>
  </conditionalFormatting>
  <conditionalFormatting sqref="G24">
    <cfRule type="expression" dxfId="46" priority="9">
      <formula>ISBLANK(G24)</formula>
    </cfRule>
  </conditionalFormatting>
  <conditionalFormatting sqref="Q24">
    <cfRule type="expression" dxfId="45" priority="8">
      <formula>ISBLANK(Q24)</formula>
    </cfRule>
  </conditionalFormatting>
  <conditionalFormatting sqref="D27:Q29">
    <cfRule type="expression" dxfId="44" priority="6">
      <formula>ISBLANK(D27)</formula>
    </cfRule>
  </conditionalFormatting>
  <conditionalFormatting sqref="D32:Q32">
    <cfRule type="expression" dxfId="43" priority="5">
      <formula>ISBLANK(D32)</formula>
    </cfRule>
  </conditionalFormatting>
  <conditionalFormatting sqref="D31:Q31">
    <cfRule type="expression" dxfId="42" priority="4">
      <formula>ISBLANK(D31)</formula>
    </cfRule>
  </conditionalFormatting>
  <conditionalFormatting sqref="D22:Q22">
    <cfRule type="expression" dxfId="41" priority="2">
      <formula>ISBLANK(D22)</formula>
    </cfRule>
  </conditionalFormatting>
  <conditionalFormatting sqref="D30:Q30">
    <cfRule type="expression" dxfId="40" priority="1">
      <formula>ISBLANK(D30)</formula>
    </cfRule>
  </conditionalFormatting>
  <pageMargins left="0" right="0.59055118110236227" top="0" bottom="0.59055118110236227" header="0" footer="0.39370078740157483"/>
  <pageSetup paperSize="9" scale="55"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14" width="10" style="5" customWidth="1"/>
    <col min="15" max="16384" width="10.85546875" style="5"/>
  </cols>
  <sheetData>
    <row r="1" spans="1:14" s="9" customFormat="1" ht="33" customHeight="1" x14ac:dyDescent="0.2">
      <c r="B1" s="97" t="s">
        <v>0</v>
      </c>
      <c r="C1" s="103"/>
      <c r="D1" s="103"/>
      <c r="E1" s="67"/>
      <c r="F1" s="67"/>
      <c r="G1" s="67"/>
      <c r="H1" s="67"/>
      <c r="I1" s="67"/>
      <c r="J1" s="67"/>
      <c r="K1" s="67"/>
      <c r="L1" s="67"/>
      <c r="M1" s="67"/>
    </row>
    <row r="2" spans="1:14" s="9" customFormat="1" ht="16.5" customHeight="1" x14ac:dyDescent="0.25">
      <c r="B2" s="68" t="s">
        <v>1</v>
      </c>
      <c r="C2" s="69"/>
      <c r="D2" s="69"/>
      <c r="E2" s="69"/>
      <c r="F2" s="69"/>
      <c r="G2" s="69"/>
      <c r="H2" s="69"/>
      <c r="I2" s="69"/>
      <c r="J2" s="69"/>
      <c r="K2" s="69"/>
      <c r="L2" s="69"/>
      <c r="M2" s="69"/>
    </row>
    <row r="3" spans="1:14" s="9" customFormat="1" ht="6.75" customHeight="1" x14ac:dyDescent="0.2">
      <c r="A3" s="10"/>
    </row>
    <row r="4" spans="1:14" ht="16.5" customHeight="1" x14ac:dyDescent="0.2"/>
    <row r="5" spans="1:14" s="3" customFormat="1" ht="17.100000000000001" customHeight="1" x14ac:dyDescent="0.3">
      <c r="B5" s="1" t="s">
        <v>102</v>
      </c>
      <c r="C5" s="2"/>
      <c r="D5" s="111" t="s">
        <v>68</v>
      </c>
      <c r="E5" s="116"/>
      <c r="F5" s="116"/>
      <c r="G5" s="116"/>
      <c r="H5" s="116"/>
      <c r="I5" s="116"/>
      <c r="J5" s="116"/>
      <c r="K5" s="116"/>
      <c r="L5" s="116"/>
      <c r="M5" s="116"/>
      <c r="N5" s="116"/>
    </row>
    <row r="6" spans="1:14" s="4" customFormat="1" ht="2.25" customHeight="1" x14ac:dyDescent="0.2">
      <c r="A6" s="7"/>
      <c r="B6" s="6"/>
      <c r="C6" s="6"/>
      <c r="D6" s="6"/>
      <c r="E6" s="106"/>
      <c r="F6" s="106"/>
      <c r="G6" s="106"/>
      <c r="H6" s="106"/>
      <c r="I6" s="106"/>
      <c r="J6" s="106"/>
      <c r="K6" s="106"/>
      <c r="L6" s="106"/>
      <c r="M6" s="106"/>
      <c r="N6" s="72"/>
    </row>
    <row r="7" spans="1:14" s="4" customFormat="1" ht="6.75" customHeight="1" x14ac:dyDescent="0.2"/>
    <row r="8" spans="1:14" s="4" customFormat="1" ht="16.5" customHeight="1" x14ac:dyDescent="0.2">
      <c r="B8" s="35" t="s">
        <v>14</v>
      </c>
      <c r="C8" s="34"/>
      <c r="D8" s="8">
        <v>1946</v>
      </c>
      <c r="E8" s="8">
        <f t="shared" ref="E8" si="0">D8+1</f>
        <v>1947</v>
      </c>
      <c r="F8" s="8">
        <f t="shared" ref="F8" si="1">E8+1</f>
        <v>1948</v>
      </c>
      <c r="G8" s="8">
        <f t="shared" ref="G8" si="2">F8+1</f>
        <v>1949</v>
      </c>
      <c r="H8" s="8">
        <f t="shared" ref="H8" si="3">G8+1</f>
        <v>1950</v>
      </c>
      <c r="I8" s="8">
        <f t="shared" ref="I8" si="4">H8+1</f>
        <v>1951</v>
      </c>
      <c r="J8" s="8">
        <f t="shared" ref="J8" si="5">I8+1</f>
        <v>1952</v>
      </c>
      <c r="K8" s="8">
        <f t="shared" ref="K8" si="6">J8+1</f>
        <v>1953</v>
      </c>
      <c r="L8" s="8">
        <f t="shared" ref="L8" si="7">K8+1</f>
        <v>1954</v>
      </c>
      <c r="M8" s="8">
        <f t="shared" ref="M8" si="8">L8+1</f>
        <v>1955</v>
      </c>
      <c r="N8" s="8">
        <f t="shared" ref="N8" si="9">M8+1</f>
        <v>1956</v>
      </c>
    </row>
    <row r="9" spans="1:14" s="4" customFormat="1" ht="6.75" customHeight="1" x14ac:dyDescent="0.2">
      <c r="B9" s="33"/>
      <c r="C9" s="40"/>
      <c r="D9" s="41"/>
      <c r="E9" s="41"/>
      <c r="F9" s="41"/>
      <c r="G9" s="41"/>
      <c r="H9" s="41"/>
    </row>
    <row r="10" spans="1:14" s="42" customFormat="1" ht="22.5" customHeight="1" x14ac:dyDescent="0.2">
      <c r="B10" s="75" t="s">
        <v>15</v>
      </c>
      <c r="C10" s="76"/>
      <c r="D10" s="44"/>
      <c r="E10" s="44"/>
      <c r="F10" s="44"/>
      <c r="G10" s="44"/>
      <c r="H10" s="44"/>
    </row>
    <row r="11" spans="1:14" s="38" customFormat="1" ht="16.5" customHeight="1" x14ac:dyDescent="0.2">
      <c r="B11" s="55" t="s">
        <v>16</v>
      </c>
      <c r="C11" s="77">
        <f>SUM(C12:C16)</f>
        <v>0</v>
      </c>
      <c r="D11" s="77">
        <f>SUM(D12:D16)</f>
        <v>5301</v>
      </c>
      <c r="E11" s="77">
        <f t="shared" ref="E11:N11" si="10">SUM(E12:E16)</f>
        <v>6474</v>
      </c>
      <c r="F11" s="77">
        <f t="shared" si="10"/>
        <v>7841</v>
      </c>
      <c r="G11" s="77">
        <f t="shared" si="10"/>
        <v>9088</v>
      </c>
      <c r="H11" s="77">
        <f t="shared" si="10"/>
        <v>10374</v>
      </c>
      <c r="I11" s="77">
        <f t="shared" si="10"/>
        <v>11701</v>
      </c>
      <c r="J11" s="77">
        <f t="shared" si="10"/>
        <v>12887</v>
      </c>
      <c r="K11" s="77">
        <f t="shared" si="10"/>
        <v>14190</v>
      </c>
      <c r="L11" s="77">
        <f t="shared" si="10"/>
        <v>15746</v>
      </c>
      <c r="M11" s="77">
        <f t="shared" si="10"/>
        <v>17468</v>
      </c>
      <c r="N11" s="77">
        <f t="shared" si="10"/>
        <v>19610</v>
      </c>
    </row>
    <row r="12" spans="1:14" s="38" customFormat="1" ht="16.5" customHeight="1" x14ac:dyDescent="0.2">
      <c r="B12" s="73" t="s">
        <v>21</v>
      </c>
      <c r="C12" s="50"/>
      <c r="D12" s="77">
        <v>3894</v>
      </c>
      <c r="E12" s="77">
        <v>4854</v>
      </c>
      <c r="F12" s="77">
        <v>6042</v>
      </c>
      <c r="G12" s="77">
        <v>7216</v>
      </c>
      <c r="H12" s="77">
        <v>8469</v>
      </c>
      <c r="I12" s="77">
        <v>9683</v>
      </c>
      <c r="J12" s="77">
        <v>10813</v>
      </c>
      <c r="K12" s="77">
        <v>12056</v>
      </c>
      <c r="L12" s="77">
        <v>13520</v>
      </c>
      <c r="M12" s="77">
        <v>15141</v>
      </c>
      <c r="N12" s="77">
        <v>17137</v>
      </c>
    </row>
    <row r="13" spans="1:14" s="38" customFormat="1" ht="16.5" customHeight="1" x14ac:dyDescent="0.2">
      <c r="B13" s="73" t="s">
        <v>86</v>
      </c>
      <c r="C13" s="50"/>
      <c r="D13" s="77">
        <v>554</v>
      </c>
      <c r="E13" s="77">
        <v>648</v>
      </c>
      <c r="F13" s="77">
        <v>699</v>
      </c>
      <c r="G13" s="77">
        <v>738</v>
      </c>
      <c r="H13" s="77">
        <v>763</v>
      </c>
      <c r="I13" s="77">
        <v>835</v>
      </c>
      <c r="J13" s="77">
        <v>846</v>
      </c>
      <c r="K13" s="77">
        <v>902</v>
      </c>
      <c r="L13" s="77">
        <v>964</v>
      </c>
      <c r="M13" s="77">
        <v>1034</v>
      </c>
      <c r="N13" s="77">
        <v>1104</v>
      </c>
    </row>
    <row r="14" spans="1:14" s="38" customFormat="1" ht="16.5" customHeight="1" x14ac:dyDescent="0.2">
      <c r="B14" s="73" t="s">
        <v>53</v>
      </c>
      <c r="C14" s="50"/>
      <c r="D14" s="77">
        <v>744</v>
      </c>
      <c r="E14" s="77">
        <v>843</v>
      </c>
      <c r="F14" s="77">
        <v>936</v>
      </c>
      <c r="G14" s="77">
        <v>965</v>
      </c>
      <c r="H14" s="77">
        <v>977</v>
      </c>
      <c r="I14" s="77">
        <v>1008</v>
      </c>
      <c r="J14" s="77">
        <v>1055</v>
      </c>
      <c r="K14" s="77">
        <v>1058</v>
      </c>
      <c r="L14" s="77">
        <v>1086</v>
      </c>
      <c r="M14" s="77">
        <v>1111</v>
      </c>
      <c r="N14" s="77">
        <v>1174</v>
      </c>
    </row>
    <row r="15" spans="1:14" s="38" customFormat="1" ht="16.5" customHeight="1" x14ac:dyDescent="0.2">
      <c r="B15" s="73" t="s">
        <v>60</v>
      </c>
      <c r="C15" s="50"/>
      <c r="D15" s="77">
        <v>23</v>
      </c>
      <c r="E15" s="77">
        <v>38</v>
      </c>
      <c r="F15" s="77">
        <v>42</v>
      </c>
      <c r="G15" s="77">
        <v>48</v>
      </c>
      <c r="H15" s="77">
        <v>51</v>
      </c>
      <c r="I15" s="77">
        <v>58</v>
      </c>
      <c r="J15" s="77">
        <v>50</v>
      </c>
      <c r="K15" s="77">
        <v>53</v>
      </c>
      <c r="L15" s="77">
        <v>56</v>
      </c>
      <c r="M15" s="77">
        <v>55</v>
      </c>
      <c r="N15" s="77">
        <v>62</v>
      </c>
    </row>
    <row r="16" spans="1:14" s="37" customFormat="1" ht="22.5" customHeight="1" x14ac:dyDescent="0.2">
      <c r="B16" s="73" t="s">
        <v>62</v>
      </c>
      <c r="C16" s="50"/>
      <c r="D16" s="77">
        <v>86</v>
      </c>
      <c r="E16" s="77">
        <v>91</v>
      </c>
      <c r="F16" s="77">
        <v>122</v>
      </c>
      <c r="G16" s="77">
        <v>121</v>
      </c>
      <c r="H16" s="77">
        <v>114</v>
      </c>
      <c r="I16" s="77">
        <v>117</v>
      </c>
      <c r="J16" s="77">
        <v>123</v>
      </c>
      <c r="K16" s="77">
        <v>121</v>
      </c>
      <c r="L16" s="77">
        <v>120</v>
      </c>
      <c r="M16" s="77">
        <v>127</v>
      </c>
      <c r="N16" s="77">
        <v>133</v>
      </c>
    </row>
    <row r="17" spans="2:14" s="38" customFormat="1" ht="16.5" customHeight="1" x14ac:dyDescent="0.2">
      <c r="B17" s="55" t="s">
        <v>67</v>
      </c>
      <c r="C17" s="50"/>
      <c r="D17" s="77">
        <v>966</v>
      </c>
      <c r="E17" s="77">
        <v>1285</v>
      </c>
      <c r="F17" s="77">
        <v>1837</v>
      </c>
      <c r="G17" s="77">
        <v>2508</v>
      </c>
      <c r="H17" s="77">
        <v>3732</v>
      </c>
      <c r="I17" s="77">
        <v>5333</v>
      </c>
      <c r="J17" s="77">
        <v>7030</v>
      </c>
      <c r="K17" s="77">
        <v>8662</v>
      </c>
      <c r="L17" s="77">
        <v>9852</v>
      </c>
      <c r="M17" s="77">
        <v>10802</v>
      </c>
      <c r="N17" s="77">
        <v>11550</v>
      </c>
    </row>
    <row r="18" spans="2:14" s="38" customFormat="1" ht="16.5" customHeight="1" x14ac:dyDescent="0.2">
      <c r="B18" s="73" t="s">
        <v>58</v>
      </c>
      <c r="C18" s="50"/>
      <c r="D18" s="77" t="s">
        <v>24</v>
      </c>
      <c r="E18" s="77">
        <v>232</v>
      </c>
      <c r="F18" s="77">
        <v>295</v>
      </c>
      <c r="G18" s="77">
        <v>316</v>
      </c>
      <c r="H18" s="77">
        <v>350</v>
      </c>
      <c r="I18" s="77">
        <v>364</v>
      </c>
      <c r="J18" s="77">
        <v>363</v>
      </c>
      <c r="K18" s="77">
        <v>382</v>
      </c>
      <c r="L18" s="77">
        <v>380</v>
      </c>
      <c r="M18" s="77">
        <v>366</v>
      </c>
      <c r="N18" s="77">
        <v>291</v>
      </c>
    </row>
    <row r="19" spans="2:14" s="38" customFormat="1" ht="22.5" customHeight="1" x14ac:dyDescent="0.2">
      <c r="B19" s="55" t="s">
        <v>59</v>
      </c>
      <c r="C19" s="50"/>
      <c r="D19" s="77" t="s">
        <v>24</v>
      </c>
      <c r="E19" s="77">
        <v>25</v>
      </c>
      <c r="F19" s="77">
        <v>24</v>
      </c>
      <c r="G19" s="77">
        <v>24</v>
      </c>
      <c r="H19" s="77">
        <v>23</v>
      </c>
      <c r="I19" s="77">
        <v>24</v>
      </c>
      <c r="J19" s="77">
        <v>21</v>
      </c>
      <c r="K19" s="77">
        <v>21</v>
      </c>
      <c r="L19" s="77">
        <v>34</v>
      </c>
      <c r="M19" s="77">
        <v>56</v>
      </c>
      <c r="N19" s="77">
        <v>67</v>
      </c>
    </row>
    <row r="20" spans="2:14" s="38" customFormat="1" ht="22.5" customHeight="1" x14ac:dyDescent="0.2">
      <c r="B20" s="49" t="s">
        <v>87</v>
      </c>
      <c r="C20" s="50"/>
      <c r="D20" s="77">
        <f t="shared" ref="D20:N20" si="11">SUM(D11,D17,D19)</f>
        <v>6267</v>
      </c>
      <c r="E20" s="77">
        <f t="shared" si="11"/>
        <v>7784</v>
      </c>
      <c r="F20" s="77">
        <f t="shared" si="11"/>
        <v>9702</v>
      </c>
      <c r="G20" s="77">
        <f t="shared" si="11"/>
        <v>11620</v>
      </c>
      <c r="H20" s="77">
        <f t="shared" si="11"/>
        <v>14129</v>
      </c>
      <c r="I20" s="77">
        <f t="shared" si="11"/>
        <v>17058</v>
      </c>
      <c r="J20" s="77">
        <f t="shared" si="11"/>
        <v>19938</v>
      </c>
      <c r="K20" s="77">
        <f t="shared" si="11"/>
        <v>22873</v>
      </c>
      <c r="L20" s="77">
        <f t="shared" si="11"/>
        <v>25632</v>
      </c>
      <c r="M20" s="77">
        <f t="shared" si="11"/>
        <v>28326</v>
      </c>
      <c r="N20" s="77">
        <f t="shared" si="11"/>
        <v>31227</v>
      </c>
    </row>
    <row r="21" spans="2:14" s="37" customFormat="1" ht="22.5" customHeight="1" x14ac:dyDescent="0.2">
      <c r="B21" s="82" t="s">
        <v>46</v>
      </c>
      <c r="C21" s="53"/>
      <c r="D21" s="78">
        <v>65241</v>
      </c>
      <c r="E21" s="78">
        <v>70797</v>
      </c>
      <c r="F21" s="78">
        <v>75145</v>
      </c>
      <c r="G21" s="78">
        <v>77608</v>
      </c>
      <c r="H21" s="78">
        <v>80480</v>
      </c>
      <c r="I21" s="78">
        <v>82469</v>
      </c>
      <c r="J21" s="78">
        <v>82863</v>
      </c>
      <c r="K21" s="78">
        <v>82685</v>
      </c>
      <c r="L21" s="78">
        <v>82636</v>
      </c>
      <c r="M21" s="78">
        <v>81918</v>
      </c>
      <c r="N21" s="78">
        <v>80628</v>
      </c>
    </row>
    <row r="22" spans="2:14" s="4" customFormat="1" ht="6.75" customHeight="1" x14ac:dyDescent="0.2">
      <c r="B22" s="33"/>
      <c r="C22" s="40"/>
      <c r="D22" s="41"/>
      <c r="E22" s="41"/>
      <c r="F22" s="41"/>
      <c r="G22" s="41"/>
      <c r="H22" s="41"/>
    </row>
    <row r="23" spans="2:14" s="42" customFormat="1" ht="22.5" customHeight="1" x14ac:dyDescent="0.2">
      <c r="B23" s="75" t="s">
        <v>61</v>
      </c>
      <c r="C23" s="83"/>
      <c r="D23" s="83"/>
      <c r="E23" s="83"/>
      <c r="F23" s="83"/>
      <c r="G23" s="83"/>
      <c r="H23" s="83"/>
      <c r="I23" s="83"/>
      <c r="J23" s="83"/>
      <c r="K23" s="83"/>
      <c r="L23" s="83"/>
      <c r="M23" s="83"/>
      <c r="N23" s="83"/>
    </row>
    <row r="24" spans="2:14" s="38" customFormat="1" ht="16.5" customHeight="1" x14ac:dyDescent="0.2">
      <c r="B24" s="49" t="s">
        <v>87</v>
      </c>
      <c r="C24" s="50"/>
      <c r="D24" s="79">
        <f t="shared" ref="D24" si="12">SUM(D25,D31,D33)</f>
        <v>35.1</v>
      </c>
      <c r="E24" s="79">
        <f t="shared" ref="E24" si="13">SUM(E25,E31,E33)</f>
        <v>42.300000000000004</v>
      </c>
      <c r="F24" s="79">
        <f t="shared" ref="F24" si="14">SUM(F25,F31,F33)</f>
        <v>51.20000000000001</v>
      </c>
      <c r="G24" s="79">
        <f t="shared" ref="G24" si="15">SUM(G25,G31,G33)</f>
        <v>60.4</v>
      </c>
      <c r="H24" s="79">
        <f t="shared" ref="H24" si="16">SUM(H25,H31,H33)</f>
        <v>72.5</v>
      </c>
      <c r="I24" s="79">
        <f t="shared" ref="I24" si="17">SUM(I25,I31,I33)</f>
        <v>86</v>
      </c>
      <c r="J24" s="79">
        <f t="shared" ref="J24" si="18">SUM(J25,J31,J33)</f>
        <v>98.9</v>
      </c>
      <c r="K24" s="79">
        <f t="shared" ref="K24" si="19">SUM(K25,K31,K33)</f>
        <v>111.89999999999998</v>
      </c>
      <c r="L24" s="79">
        <f t="shared" ref="L24" si="20">SUM(L25,L31,L33)</f>
        <v>123.7</v>
      </c>
      <c r="M24" s="79">
        <f t="shared" ref="M24" si="21">SUM(M25,M31,M33)</f>
        <v>135.10000000000002</v>
      </c>
      <c r="N24" s="79">
        <f t="shared" ref="N24" si="22">SUM(N25,N31,N33)</f>
        <v>146.60000000000002</v>
      </c>
    </row>
    <row r="25" spans="2:14" s="38" customFormat="1" ht="16.5" customHeight="1" x14ac:dyDescent="0.2">
      <c r="B25" s="55" t="s">
        <v>16</v>
      </c>
      <c r="C25" s="77">
        <f>SUM(C26:C30)</f>
        <v>0</v>
      </c>
      <c r="D25" s="79">
        <f>SUM(D26:D30)</f>
        <v>29.700000000000003</v>
      </c>
      <c r="E25" s="79">
        <f t="shared" ref="E25" si="23">SUM(E26:E30)</f>
        <v>35.200000000000003</v>
      </c>
      <c r="F25" s="79">
        <f t="shared" ref="F25" si="24">SUM(F26:F30)</f>
        <v>41.400000000000006</v>
      </c>
      <c r="G25" s="79">
        <f t="shared" ref="G25" si="25">SUM(G26:G30)</f>
        <v>47.199999999999996</v>
      </c>
      <c r="H25" s="79">
        <f t="shared" ref="H25" si="26">SUM(H26:H30)</f>
        <v>53.3</v>
      </c>
      <c r="I25" s="79">
        <f t="shared" ref="I25" si="27">SUM(I26:I30)</f>
        <v>59</v>
      </c>
      <c r="J25" s="79">
        <f t="shared" ref="J25" si="28">SUM(J26:J30)</f>
        <v>63.900000000000013</v>
      </c>
      <c r="K25" s="79">
        <f t="shared" ref="K25" si="29">SUM(K26:K30)</f>
        <v>69.399999999999991</v>
      </c>
      <c r="L25" s="79">
        <f t="shared" ref="L25" si="30">SUM(L26:L30)</f>
        <v>76</v>
      </c>
      <c r="M25" s="79">
        <f t="shared" ref="M25" si="31">SUM(M26:M30)</f>
        <v>83.3</v>
      </c>
      <c r="N25" s="79">
        <f t="shared" ref="N25" si="32">SUM(N26:N30)</f>
        <v>92.1</v>
      </c>
    </row>
    <row r="26" spans="2:14" s="38" customFormat="1" ht="16.5" customHeight="1" x14ac:dyDescent="0.2">
      <c r="B26" s="73" t="s">
        <v>21</v>
      </c>
      <c r="C26" s="50"/>
      <c r="D26" s="79">
        <v>21.8</v>
      </c>
      <c r="E26" s="79">
        <v>26.4</v>
      </c>
      <c r="F26" s="79">
        <v>31.9</v>
      </c>
      <c r="G26" s="79">
        <v>37.5</v>
      </c>
      <c r="H26" s="79">
        <v>43.5</v>
      </c>
      <c r="I26" s="79">
        <v>48.8</v>
      </c>
      <c r="J26" s="79">
        <v>53.7</v>
      </c>
      <c r="K26" s="79">
        <v>58.9</v>
      </c>
      <c r="L26" s="79">
        <v>65.2</v>
      </c>
      <c r="M26" s="79">
        <v>72.2</v>
      </c>
      <c r="N26" s="79">
        <v>80.5</v>
      </c>
    </row>
    <row r="27" spans="2:14" s="38" customFormat="1" ht="16.5" customHeight="1" x14ac:dyDescent="0.2">
      <c r="B27" s="73" t="s">
        <v>86</v>
      </c>
      <c r="C27" s="50"/>
      <c r="D27" s="79">
        <v>3.1</v>
      </c>
      <c r="E27" s="79">
        <v>3.5</v>
      </c>
      <c r="F27" s="79">
        <v>3.7</v>
      </c>
      <c r="G27" s="79">
        <v>3.8</v>
      </c>
      <c r="H27" s="79">
        <v>3.9</v>
      </c>
      <c r="I27" s="79">
        <v>4.2</v>
      </c>
      <c r="J27" s="79">
        <v>4.2</v>
      </c>
      <c r="K27" s="79">
        <v>4.4000000000000004</v>
      </c>
      <c r="L27" s="79">
        <v>4.7</v>
      </c>
      <c r="M27" s="79">
        <v>4.9000000000000004</v>
      </c>
      <c r="N27" s="79">
        <v>5.2</v>
      </c>
    </row>
    <row r="28" spans="2:14" s="38" customFormat="1" ht="16.5" customHeight="1" x14ac:dyDescent="0.2">
      <c r="B28" s="73" t="s">
        <v>53</v>
      </c>
      <c r="C28" s="50"/>
      <c r="D28" s="79">
        <v>4.2</v>
      </c>
      <c r="E28" s="79">
        <v>4.5999999999999996</v>
      </c>
      <c r="F28" s="79">
        <v>4.9000000000000004</v>
      </c>
      <c r="G28" s="79">
        <v>5</v>
      </c>
      <c r="H28" s="79">
        <v>5</v>
      </c>
      <c r="I28" s="79">
        <v>5.0999999999999996</v>
      </c>
      <c r="J28" s="79">
        <v>5.2</v>
      </c>
      <c r="K28" s="79">
        <v>5.2</v>
      </c>
      <c r="L28" s="79">
        <v>5.2</v>
      </c>
      <c r="M28" s="79">
        <v>5.3</v>
      </c>
      <c r="N28" s="79">
        <v>5.5</v>
      </c>
    </row>
    <row r="29" spans="2:14" s="38" customFormat="1" ht="16.5" customHeight="1" x14ac:dyDescent="0.2">
      <c r="B29" s="73" t="s">
        <v>60</v>
      </c>
      <c r="C29" s="50"/>
      <c r="D29" s="79">
        <v>0.1</v>
      </c>
      <c r="E29" s="79">
        <v>0.2</v>
      </c>
      <c r="F29" s="79">
        <v>0.2</v>
      </c>
      <c r="G29" s="79">
        <v>0.3</v>
      </c>
      <c r="H29" s="79">
        <v>0.3</v>
      </c>
      <c r="I29" s="79">
        <v>0.3</v>
      </c>
      <c r="J29" s="79">
        <v>0.2</v>
      </c>
      <c r="K29" s="79">
        <v>0.3</v>
      </c>
      <c r="L29" s="79">
        <v>0.3</v>
      </c>
      <c r="M29" s="79">
        <v>0.3</v>
      </c>
      <c r="N29" s="79">
        <v>0.3</v>
      </c>
    </row>
    <row r="30" spans="2:14" s="37" customFormat="1" ht="22.5" customHeight="1" x14ac:dyDescent="0.2">
      <c r="B30" s="73" t="s">
        <v>62</v>
      </c>
      <c r="C30" s="50"/>
      <c r="D30" s="79">
        <v>0.5</v>
      </c>
      <c r="E30" s="79">
        <v>0.5</v>
      </c>
      <c r="F30" s="79">
        <v>0.7</v>
      </c>
      <c r="G30" s="79">
        <v>0.6</v>
      </c>
      <c r="H30" s="79">
        <v>0.6</v>
      </c>
      <c r="I30" s="79">
        <v>0.6</v>
      </c>
      <c r="J30" s="79">
        <v>0.6</v>
      </c>
      <c r="K30" s="79">
        <v>0.6</v>
      </c>
      <c r="L30" s="79">
        <v>0.6</v>
      </c>
      <c r="M30" s="79">
        <v>0.6</v>
      </c>
      <c r="N30" s="79">
        <v>0.6</v>
      </c>
    </row>
    <row r="31" spans="2:14" s="38" customFormat="1" ht="16.5" customHeight="1" x14ac:dyDescent="0.2">
      <c r="B31" s="55" t="s">
        <v>17</v>
      </c>
      <c r="C31" s="50"/>
      <c r="D31" s="79">
        <v>5.4</v>
      </c>
      <c r="E31" s="79">
        <v>7</v>
      </c>
      <c r="F31" s="79">
        <v>9.6999999999999993</v>
      </c>
      <c r="G31" s="79">
        <v>13.1</v>
      </c>
      <c r="H31" s="79">
        <v>19.100000000000001</v>
      </c>
      <c r="I31" s="79">
        <v>26.9</v>
      </c>
      <c r="J31" s="79">
        <v>34.9</v>
      </c>
      <c r="K31" s="79">
        <v>42.4</v>
      </c>
      <c r="L31" s="79">
        <v>47.5</v>
      </c>
      <c r="M31" s="79">
        <v>51.5</v>
      </c>
      <c r="N31" s="79">
        <v>54.2</v>
      </c>
    </row>
    <row r="32" spans="2:14" s="38" customFormat="1" ht="16.5" customHeight="1" x14ac:dyDescent="0.2">
      <c r="B32" s="73" t="s">
        <v>58</v>
      </c>
      <c r="C32" s="50"/>
      <c r="D32" s="79" t="s">
        <v>24</v>
      </c>
      <c r="E32" s="79">
        <v>1.3</v>
      </c>
      <c r="F32" s="79">
        <v>1.6</v>
      </c>
      <c r="G32" s="79">
        <v>1.6</v>
      </c>
      <c r="H32" s="79">
        <v>1.8</v>
      </c>
      <c r="I32" s="79">
        <v>1.8</v>
      </c>
      <c r="J32" s="79">
        <v>1.8</v>
      </c>
      <c r="K32" s="79">
        <v>1.8</v>
      </c>
      <c r="L32" s="79">
        <v>1.8</v>
      </c>
      <c r="M32" s="79">
        <v>1.7</v>
      </c>
      <c r="N32" s="79">
        <v>1.4</v>
      </c>
    </row>
    <row r="33" spans="2:14" s="38" customFormat="1" ht="22.5" customHeight="1" x14ac:dyDescent="0.2">
      <c r="B33" s="55" t="s">
        <v>59</v>
      </c>
      <c r="C33" s="50"/>
      <c r="D33" s="79" t="s">
        <v>24</v>
      </c>
      <c r="E33" s="79">
        <v>0.1</v>
      </c>
      <c r="F33" s="79">
        <v>0.1</v>
      </c>
      <c r="G33" s="79">
        <v>0.1</v>
      </c>
      <c r="H33" s="79">
        <v>0.1</v>
      </c>
      <c r="I33" s="79">
        <v>0.1</v>
      </c>
      <c r="J33" s="79">
        <v>0.1</v>
      </c>
      <c r="K33" s="79">
        <v>0.1</v>
      </c>
      <c r="L33" s="79">
        <v>0.2</v>
      </c>
      <c r="M33" s="79">
        <v>0.3</v>
      </c>
      <c r="N33" s="79">
        <v>0.3</v>
      </c>
    </row>
    <row r="34" spans="2:14" s="37" customFormat="1" ht="22.5" customHeight="1" x14ac:dyDescent="0.2">
      <c r="B34" s="82" t="s">
        <v>46</v>
      </c>
      <c r="C34" s="53"/>
      <c r="D34" s="78">
        <v>365</v>
      </c>
      <c r="E34" s="78">
        <v>384</v>
      </c>
      <c r="F34" s="78">
        <v>397</v>
      </c>
      <c r="G34" s="78">
        <v>404</v>
      </c>
      <c r="H34" s="78">
        <v>413</v>
      </c>
      <c r="I34" s="78">
        <v>416</v>
      </c>
      <c r="J34" s="78">
        <v>411</v>
      </c>
      <c r="K34" s="78">
        <v>404</v>
      </c>
      <c r="L34" s="78">
        <v>399</v>
      </c>
      <c r="M34" s="78">
        <v>391</v>
      </c>
      <c r="N34" s="78">
        <v>379</v>
      </c>
    </row>
    <row r="35" spans="2:14" s="38" customFormat="1" ht="6.75" customHeight="1" x14ac:dyDescent="0.2"/>
    <row r="36" spans="2:14" s="38" customFormat="1" ht="25.5" customHeight="1" x14ac:dyDescent="0.2">
      <c r="B36" s="104" t="s">
        <v>88</v>
      </c>
      <c r="C36" s="105"/>
      <c r="D36" s="105"/>
      <c r="E36" s="105"/>
      <c r="F36" s="105"/>
      <c r="G36" s="105"/>
      <c r="H36" s="105"/>
      <c r="I36" s="105"/>
      <c r="J36" s="105"/>
      <c r="K36" s="105"/>
      <c r="L36" s="105"/>
      <c r="M36" s="105"/>
      <c r="N36" s="105"/>
    </row>
    <row r="37" spans="2:14" ht="6.75" customHeight="1" thickBot="1" x14ac:dyDescent="0.25">
      <c r="B37" s="36"/>
      <c r="C37" s="36"/>
      <c r="D37" s="36"/>
      <c r="E37" s="36"/>
      <c r="F37" s="36"/>
      <c r="G37" s="36"/>
      <c r="H37" s="36"/>
      <c r="I37" s="36"/>
      <c r="J37" s="36"/>
      <c r="K37" s="36"/>
      <c r="L37" s="36"/>
      <c r="M37" s="36"/>
      <c r="N37" s="36"/>
    </row>
    <row r="38" spans="2:14" ht="16.5" customHeight="1" x14ac:dyDescent="0.2"/>
    <row r="39" spans="2:14" ht="16.5" customHeight="1" x14ac:dyDescent="0.2"/>
  </sheetData>
  <mergeCells count="6">
    <mergeCell ref="B1:D1"/>
    <mergeCell ref="B36:N36"/>
    <mergeCell ref="D5:N5"/>
    <mergeCell ref="E6:H6"/>
    <mergeCell ref="I6:J6"/>
    <mergeCell ref="K6:M6"/>
  </mergeCells>
  <conditionalFormatting sqref="H12:N13 D12:F13 D16:F16 H16:N16 H21:N21 D21:F21 C11:N11 D20:N20">
    <cfRule type="expression" dxfId="39" priority="40">
      <formula>ISBLANK(C11)</formula>
    </cfRule>
  </conditionalFormatting>
  <conditionalFormatting sqref="G12:G13 G16 G21">
    <cfRule type="expression" dxfId="38" priority="37">
      <formula>ISBLANK(G12)</formula>
    </cfRule>
  </conditionalFormatting>
  <conditionalFormatting sqref="H14:N15 D14:F15">
    <cfRule type="expression" dxfId="37" priority="32">
      <formula>ISBLANK(D14)</formula>
    </cfRule>
  </conditionalFormatting>
  <conditionalFormatting sqref="G14:G15">
    <cfRule type="expression" dxfId="36" priority="31">
      <formula>ISBLANK(G14)</formula>
    </cfRule>
  </conditionalFormatting>
  <conditionalFormatting sqref="H19:N19 D19:F19">
    <cfRule type="expression" dxfId="35" priority="23">
      <formula>ISBLANK(D19)</formula>
    </cfRule>
  </conditionalFormatting>
  <conditionalFormatting sqref="G19">
    <cfRule type="expression" dxfId="34" priority="22">
      <formula>ISBLANK(G19)</formula>
    </cfRule>
  </conditionalFormatting>
  <conditionalFormatting sqref="H18:N18 D18:F18">
    <cfRule type="expression" dxfId="33" priority="29">
      <formula>ISBLANK(D18)</formula>
    </cfRule>
  </conditionalFormatting>
  <conditionalFormatting sqref="G18">
    <cfRule type="expression" dxfId="32" priority="28">
      <formula>ISBLANK(G18)</formula>
    </cfRule>
  </conditionalFormatting>
  <conditionalFormatting sqref="H17:N17 D17:F17">
    <cfRule type="expression" dxfId="31" priority="26">
      <formula>ISBLANK(D17)</formula>
    </cfRule>
  </conditionalFormatting>
  <conditionalFormatting sqref="G17">
    <cfRule type="expression" dxfId="30" priority="25">
      <formula>ISBLANK(G17)</formula>
    </cfRule>
  </conditionalFormatting>
  <conditionalFormatting sqref="H33:N33 E33:F33">
    <cfRule type="expression" dxfId="29" priority="8">
      <formula>ISBLANK(E33)</formula>
    </cfRule>
  </conditionalFormatting>
  <conditionalFormatting sqref="G33">
    <cfRule type="expression" dxfId="28" priority="7">
      <formula>ISBLANK(G33)</formula>
    </cfRule>
  </conditionalFormatting>
  <conditionalFormatting sqref="H26:N27 E26:F27 E30:F30 H34:N34 E34:F34 C25 E24:N25 H30:N30">
    <cfRule type="expression" dxfId="27" priority="20">
      <formula>ISBLANK(C24)</formula>
    </cfRule>
  </conditionalFormatting>
  <conditionalFormatting sqref="G26:G27 G30 G34">
    <cfRule type="expression" dxfId="26" priority="19">
      <formula>ISBLANK(G26)</formula>
    </cfRule>
  </conditionalFormatting>
  <conditionalFormatting sqref="E28:F29 H28:N29">
    <cfRule type="expression" dxfId="25" priority="17">
      <formula>ISBLANK(E28)</formula>
    </cfRule>
  </conditionalFormatting>
  <conditionalFormatting sqref="G28:G29">
    <cfRule type="expression" dxfId="24" priority="16">
      <formula>ISBLANK(G28)</formula>
    </cfRule>
  </conditionalFormatting>
  <conditionalFormatting sqref="D32">
    <cfRule type="expression" dxfId="23" priority="3">
      <formula>ISBLANK(D32)</formula>
    </cfRule>
  </conditionalFormatting>
  <conditionalFormatting sqref="D31">
    <cfRule type="expression" dxfId="22" priority="2">
      <formula>ISBLANK(D31)</formula>
    </cfRule>
  </conditionalFormatting>
  <conditionalFormatting sqref="D33">
    <cfRule type="expression" dxfId="21" priority="1">
      <formula>ISBLANK(D33)</formula>
    </cfRule>
  </conditionalFormatting>
  <conditionalFormatting sqref="H32:N32 E32:F32">
    <cfRule type="expression" dxfId="20" priority="14">
      <formula>ISBLANK(E32)</formula>
    </cfRule>
  </conditionalFormatting>
  <conditionalFormatting sqref="G32">
    <cfRule type="expression" dxfId="19" priority="13">
      <formula>ISBLANK(G32)</formula>
    </cfRule>
  </conditionalFormatting>
  <conditionalFormatting sqref="H31:N31 E31:F31">
    <cfRule type="expression" dxfId="18" priority="11">
      <formula>ISBLANK(E31)</formula>
    </cfRule>
  </conditionalFormatting>
  <conditionalFormatting sqref="G31">
    <cfRule type="expression" dxfId="17" priority="10">
      <formula>ISBLANK(G31)</formula>
    </cfRule>
  </conditionalFormatting>
  <conditionalFormatting sqref="D30 D34 D24:D27">
    <cfRule type="expression" dxfId="16" priority="5">
      <formula>ISBLANK(D24)</formula>
    </cfRule>
  </conditionalFormatting>
  <conditionalFormatting sqref="D28:D29">
    <cfRule type="expression" dxfId="15" priority="4">
      <formula>ISBLANK(D28)</formula>
    </cfRule>
  </conditionalFormatting>
  <pageMargins left="0" right="0.59055118110236227" top="0" bottom="0.59055118110236227" header="0" footer="0.39370078740157483"/>
  <pageSetup paperSize="9" scale="55" orientation="landscape" r:id="rId1"/>
  <headerFooter scaleWithDoc="0" alignWithMargins="0"/>
  <ignoredErrors>
    <ignoredError sqref="D11:N2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18" width="10" style="5" customWidth="1"/>
    <col min="19" max="16384" width="10.85546875" style="5"/>
  </cols>
  <sheetData>
    <row r="1" spans="1:18" s="9" customFormat="1" ht="33" customHeight="1" x14ac:dyDescent="0.2">
      <c r="B1" s="97" t="s">
        <v>0</v>
      </c>
      <c r="C1" s="103"/>
      <c r="D1" s="103"/>
      <c r="E1" s="67"/>
      <c r="F1" s="67"/>
      <c r="G1" s="67"/>
      <c r="H1" s="67"/>
      <c r="I1" s="67"/>
      <c r="J1" s="67"/>
      <c r="K1" s="67"/>
      <c r="L1" s="67"/>
      <c r="M1" s="67"/>
      <c r="N1" s="67"/>
      <c r="O1" s="67"/>
      <c r="P1" s="67"/>
      <c r="Q1" s="67"/>
      <c r="R1" s="67"/>
    </row>
    <row r="2" spans="1:18" s="9" customFormat="1" ht="16.5" customHeight="1" x14ac:dyDescent="0.25">
      <c r="B2" s="68" t="s">
        <v>1</v>
      </c>
      <c r="C2" s="69"/>
      <c r="D2" s="69"/>
      <c r="E2" s="69"/>
      <c r="F2" s="69"/>
      <c r="G2" s="69"/>
      <c r="H2" s="69"/>
      <c r="I2" s="69"/>
      <c r="J2" s="69"/>
      <c r="K2" s="69"/>
      <c r="L2" s="69"/>
      <c r="M2" s="69"/>
      <c r="N2" s="69"/>
      <c r="O2" s="69"/>
      <c r="P2" s="69"/>
      <c r="Q2" s="69"/>
      <c r="R2" s="69"/>
    </row>
    <row r="3" spans="1:18" s="9" customFormat="1" ht="6.75" customHeight="1" x14ac:dyDescent="0.2">
      <c r="A3" s="10"/>
    </row>
    <row r="4" spans="1:18" ht="16.5" customHeight="1" x14ac:dyDescent="0.2"/>
    <row r="5" spans="1:18" s="3" customFormat="1" ht="17.100000000000001" customHeight="1" x14ac:dyDescent="0.3">
      <c r="B5" s="1" t="s">
        <v>102</v>
      </c>
      <c r="C5" s="2"/>
      <c r="D5" s="111" t="s">
        <v>57</v>
      </c>
      <c r="E5" s="116"/>
      <c r="F5" s="116"/>
      <c r="G5" s="116"/>
      <c r="H5" s="116"/>
      <c r="I5" s="116"/>
      <c r="J5" s="116"/>
      <c r="K5" s="116"/>
      <c r="L5" s="116"/>
      <c r="M5" s="116"/>
      <c r="N5" s="116"/>
      <c r="O5" s="116"/>
      <c r="P5" s="116"/>
      <c r="Q5" s="116"/>
      <c r="R5" s="116"/>
    </row>
    <row r="6" spans="1:18" s="4" customFormat="1" ht="2.25" customHeight="1" x14ac:dyDescent="0.2">
      <c r="A6" s="7"/>
      <c r="B6" s="6"/>
      <c r="C6" s="6"/>
      <c r="D6" s="6"/>
      <c r="E6" s="106"/>
      <c r="F6" s="106"/>
      <c r="G6" s="106"/>
      <c r="H6" s="106"/>
      <c r="I6" s="106"/>
      <c r="J6" s="106"/>
      <c r="K6" s="106"/>
      <c r="L6" s="106"/>
      <c r="M6" s="106"/>
      <c r="N6" s="106"/>
      <c r="O6" s="106"/>
      <c r="P6" s="106"/>
      <c r="Q6" s="106"/>
      <c r="R6" s="106"/>
    </row>
    <row r="7" spans="1:18" s="4" customFormat="1" ht="6.75" customHeight="1" x14ac:dyDescent="0.2"/>
    <row r="8" spans="1:18" s="4" customFormat="1" ht="16.5" customHeight="1" x14ac:dyDescent="0.2">
      <c r="B8" s="35" t="s">
        <v>14</v>
      </c>
      <c r="C8" s="34"/>
      <c r="D8" s="34">
        <v>1931</v>
      </c>
      <c r="E8" s="8">
        <f>D8+1</f>
        <v>1932</v>
      </c>
      <c r="F8" s="8">
        <f t="shared" ref="F8:R8" si="0">E8+1</f>
        <v>1933</v>
      </c>
      <c r="G8" s="8">
        <f t="shared" si="0"/>
        <v>1934</v>
      </c>
      <c r="H8" s="8">
        <f t="shared" si="0"/>
        <v>1935</v>
      </c>
      <c r="I8" s="8">
        <f t="shared" si="0"/>
        <v>1936</v>
      </c>
      <c r="J8" s="8">
        <f t="shared" si="0"/>
        <v>1937</v>
      </c>
      <c r="K8" s="8">
        <f t="shared" si="0"/>
        <v>1938</v>
      </c>
      <c r="L8" s="8">
        <f t="shared" si="0"/>
        <v>1939</v>
      </c>
      <c r="M8" s="8">
        <f t="shared" si="0"/>
        <v>1940</v>
      </c>
      <c r="N8" s="8">
        <f t="shared" si="0"/>
        <v>1941</v>
      </c>
      <c r="O8" s="8">
        <f t="shared" si="0"/>
        <v>1942</v>
      </c>
      <c r="P8" s="8">
        <f t="shared" si="0"/>
        <v>1943</v>
      </c>
      <c r="Q8" s="8">
        <f t="shared" si="0"/>
        <v>1944</v>
      </c>
      <c r="R8" s="8">
        <f t="shared" si="0"/>
        <v>1945</v>
      </c>
    </row>
    <row r="9" spans="1:18" s="4" customFormat="1" ht="6.75" customHeight="1" x14ac:dyDescent="0.2">
      <c r="B9" s="33"/>
      <c r="C9" s="40"/>
      <c r="D9" s="40"/>
      <c r="E9" s="41"/>
      <c r="F9" s="41"/>
      <c r="G9" s="41"/>
      <c r="H9" s="41"/>
      <c r="I9" s="41"/>
      <c r="J9" s="41"/>
      <c r="K9" s="41"/>
      <c r="L9" s="41"/>
      <c r="M9" s="41"/>
      <c r="N9" s="41"/>
      <c r="O9" s="41"/>
      <c r="P9" s="41"/>
      <c r="Q9" s="41"/>
      <c r="R9" s="41"/>
    </row>
    <row r="10" spans="1:18" s="42" customFormat="1" ht="22.5" customHeight="1" x14ac:dyDescent="0.2">
      <c r="B10" s="75" t="s">
        <v>15</v>
      </c>
      <c r="C10" s="76"/>
      <c r="D10" s="76"/>
      <c r="E10" s="44"/>
      <c r="F10" s="44"/>
      <c r="G10" s="44"/>
      <c r="H10" s="44"/>
      <c r="I10" s="44"/>
      <c r="J10" s="44"/>
      <c r="K10" s="44"/>
      <c r="L10" s="44"/>
      <c r="M10" s="44"/>
      <c r="N10" s="44"/>
      <c r="O10" s="44"/>
      <c r="P10" s="44"/>
      <c r="Q10" s="44"/>
      <c r="R10" s="44"/>
    </row>
    <row r="11" spans="1:18" s="38" customFormat="1" ht="16.5" customHeight="1" x14ac:dyDescent="0.2">
      <c r="B11" s="49" t="s">
        <v>16</v>
      </c>
      <c r="C11" s="77">
        <f t="shared" ref="C11:R11" si="1">SUM(C12:C13)</f>
        <v>0</v>
      </c>
      <c r="D11" s="77">
        <f t="shared" si="1"/>
        <v>4671</v>
      </c>
      <c r="E11" s="77">
        <f t="shared" si="1"/>
        <v>5139</v>
      </c>
      <c r="F11" s="77">
        <f t="shared" si="1"/>
        <v>5082</v>
      </c>
      <c r="G11" s="77">
        <f t="shared" si="1"/>
        <v>5295</v>
      </c>
      <c r="H11" s="77">
        <f t="shared" si="1"/>
        <v>5659</v>
      </c>
      <c r="I11" s="77">
        <f t="shared" si="1"/>
        <v>5505</v>
      </c>
      <c r="J11" s="77">
        <f t="shared" si="1"/>
        <v>5549</v>
      </c>
      <c r="K11" s="77">
        <f t="shared" si="1"/>
        <v>5832</v>
      </c>
      <c r="L11" s="77">
        <f t="shared" si="1"/>
        <v>5198</v>
      </c>
      <c r="M11" s="77">
        <f t="shared" si="1"/>
        <v>3704</v>
      </c>
      <c r="N11" s="77">
        <f t="shared" si="1"/>
        <v>1564</v>
      </c>
      <c r="O11" s="77">
        <f t="shared" si="1"/>
        <v>1656</v>
      </c>
      <c r="P11" s="77">
        <f t="shared" si="1"/>
        <v>1685</v>
      </c>
      <c r="Q11" s="77">
        <f t="shared" si="1"/>
        <v>1691</v>
      </c>
      <c r="R11" s="77">
        <f t="shared" si="1"/>
        <v>1959</v>
      </c>
    </row>
    <row r="12" spans="1:18" s="38" customFormat="1" ht="16.5" customHeight="1" x14ac:dyDescent="0.2">
      <c r="B12" s="55" t="s">
        <v>21</v>
      </c>
      <c r="C12" s="50"/>
      <c r="D12" s="77">
        <v>3946</v>
      </c>
      <c r="E12" s="77">
        <v>4354</v>
      </c>
      <c r="F12" s="77">
        <v>4252</v>
      </c>
      <c r="G12" s="77">
        <v>4465</v>
      </c>
      <c r="H12" s="77">
        <v>4782</v>
      </c>
      <c r="I12" s="77">
        <v>4600</v>
      </c>
      <c r="J12" s="77">
        <v>4615</v>
      </c>
      <c r="K12" s="77">
        <v>4868</v>
      </c>
      <c r="L12" s="77">
        <v>4586</v>
      </c>
      <c r="M12" s="77">
        <v>2969</v>
      </c>
      <c r="N12" s="77">
        <v>859</v>
      </c>
      <c r="O12" s="77">
        <v>916</v>
      </c>
      <c r="P12" s="77">
        <v>970</v>
      </c>
      <c r="Q12" s="77">
        <v>1001</v>
      </c>
      <c r="R12" s="77">
        <v>1237</v>
      </c>
    </row>
    <row r="13" spans="1:18" s="37" customFormat="1" ht="22.5" customHeight="1" x14ac:dyDescent="0.2">
      <c r="B13" s="55" t="s">
        <v>89</v>
      </c>
      <c r="C13" s="50"/>
      <c r="D13" s="77">
        <v>725</v>
      </c>
      <c r="E13" s="77">
        <v>785</v>
      </c>
      <c r="F13" s="77">
        <v>830</v>
      </c>
      <c r="G13" s="77">
        <v>830</v>
      </c>
      <c r="H13" s="77">
        <v>877</v>
      </c>
      <c r="I13" s="77">
        <v>905</v>
      </c>
      <c r="J13" s="77">
        <v>934</v>
      </c>
      <c r="K13" s="77">
        <v>964</v>
      </c>
      <c r="L13" s="77">
        <v>612</v>
      </c>
      <c r="M13" s="77">
        <v>735</v>
      </c>
      <c r="N13" s="77">
        <v>705</v>
      </c>
      <c r="O13" s="77">
        <v>740</v>
      </c>
      <c r="P13" s="77">
        <v>715</v>
      </c>
      <c r="Q13" s="77">
        <v>690</v>
      </c>
      <c r="R13" s="77">
        <v>722</v>
      </c>
    </row>
    <row r="14" spans="1:18" s="38" customFormat="1" ht="22.5" customHeight="1" x14ac:dyDescent="0.2">
      <c r="B14" s="49" t="s">
        <v>17</v>
      </c>
      <c r="C14" s="50"/>
      <c r="D14" s="77">
        <v>1295</v>
      </c>
      <c r="E14" s="77">
        <v>1540</v>
      </c>
      <c r="F14" s="77">
        <v>1216</v>
      </c>
      <c r="G14" s="77">
        <v>1318</v>
      </c>
      <c r="H14" s="77">
        <v>1381</v>
      </c>
      <c r="I14" s="77">
        <v>1144</v>
      </c>
      <c r="J14" s="77">
        <v>1099</v>
      </c>
      <c r="K14" s="77">
        <v>1138</v>
      </c>
      <c r="L14" s="77">
        <v>667</v>
      </c>
      <c r="M14" s="77">
        <v>254</v>
      </c>
      <c r="N14" s="77">
        <v>63</v>
      </c>
      <c r="O14" s="77">
        <v>61</v>
      </c>
      <c r="P14" s="77">
        <v>71</v>
      </c>
      <c r="Q14" s="77">
        <v>68</v>
      </c>
      <c r="R14" s="77">
        <v>98</v>
      </c>
    </row>
    <row r="15" spans="1:18" s="38" customFormat="1" ht="24" customHeight="1" x14ac:dyDescent="0.2">
      <c r="B15" s="49" t="s">
        <v>90</v>
      </c>
      <c r="C15" s="50"/>
      <c r="D15" s="77">
        <f t="shared" ref="D15:R15" si="2">SUM(D11,D14)</f>
        <v>5966</v>
      </c>
      <c r="E15" s="77">
        <f t="shared" si="2"/>
        <v>6679</v>
      </c>
      <c r="F15" s="77">
        <f t="shared" si="2"/>
        <v>6298</v>
      </c>
      <c r="G15" s="77">
        <f t="shared" si="2"/>
        <v>6613</v>
      </c>
      <c r="H15" s="77">
        <f t="shared" si="2"/>
        <v>7040</v>
      </c>
      <c r="I15" s="77">
        <f t="shared" si="2"/>
        <v>6649</v>
      </c>
      <c r="J15" s="77">
        <f t="shared" si="2"/>
        <v>6648</v>
      </c>
      <c r="K15" s="77">
        <f t="shared" si="2"/>
        <v>6970</v>
      </c>
      <c r="L15" s="77">
        <f t="shared" si="2"/>
        <v>5865</v>
      </c>
      <c r="M15" s="77">
        <f t="shared" si="2"/>
        <v>3958</v>
      </c>
      <c r="N15" s="77">
        <f t="shared" si="2"/>
        <v>1627</v>
      </c>
      <c r="O15" s="77">
        <f t="shared" si="2"/>
        <v>1717</v>
      </c>
      <c r="P15" s="77">
        <f t="shared" si="2"/>
        <v>1756</v>
      </c>
      <c r="Q15" s="77">
        <f t="shared" si="2"/>
        <v>1759</v>
      </c>
      <c r="R15" s="77">
        <f t="shared" si="2"/>
        <v>2057</v>
      </c>
    </row>
    <row r="16" spans="1:18" s="38" customFormat="1" ht="22.5" customHeight="1" x14ac:dyDescent="0.2">
      <c r="B16" s="49" t="s">
        <v>46</v>
      </c>
      <c r="C16" s="50"/>
      <c r="D16" s="77">
        <v>33555</v>
      </c>
      <c r="E16" s="77">
        <v>34988</v>
      </c>
      <c r="F16" s="77">
        <v>38806</v>
      </c>
      <c r="G16" s="77">
        <v>41205</v>
      </c>
      <c r="H16" s="77">
        <v>44057</v>
      </c>
      <c r="I16" s="77">
        <v>48192</v>
      </c>
      <c r="J16" s="77">
        <v>51063</v>
      </c>
      <c r="K16" s="77">
        <v>55080</v>
      </c>
      <c r="L16" s="77">
        <v>57649</v>
      </c>
      <c r="M16" s="77">
        <v>61054</v>
      </c>
      <c r="N16" s="77">
        <v>68243</v>
      </c>
      <c r="O16" s="77">
        <v>65985</v>
      </c>
      <c r="P16" s="77">
        <v>66979</v>
      </c>
      <c r="Q16" s="77">
        <v>65556</v>
      </c>
      <c r="R16" s="77">
        <v>65258</v>
      </c>
    </row>
    <row r="17" spans="2:22" s="38" customFormat="1" ht="16.5" customHeight="1" x14ac:dyDescent="0.2">
      <c r="B17" s="49" t="s">
        <v>55</v>
      </c>
      <c r="C17" s="50"/>
      <c r="D17" s="77">
        <f>SUM(D18:D19)</f>
        <v>119</v>
      </c>
      <c r="E17" s="77">
        <f t="shared" ref="E17:K17" si="3">SUM(E18:E19)</f>
        <v>119</v>
      </c>
      <c r="F17" s="77">
        <f t="shared" si="3"/>
        <v>117</v>
      </c>
      <c r="G17" s="77">
        <f t="shared" si="3"/>
        <v>119</v>
      </c>
      <c r="H17" s="77">
        <f t="shared" si="3"/>
        <v>103</v>
      </c>
      <c r="I17" s="77">
        <f t="shared" si="3"/>
        <v>94</v>
      </c>
      <c r="J17" s="77">
        <f t="shared" si="3"/>
        <v>67</v>
      </c>
      <c r="K17" s="77">
        <f t="shared" si="3"/>
        <v>67</v>
      </c>
      <c r="L17" s="79" t="s">
        <v>24</v>
      </c>
      <c r="M17" s="79" t="s">
        <v>24</v>
      </c>
      <c r="N17" s="79" t="s">
        <v>24</v>
      </c>
      <c r="O17" s="79" t="s">
        <v>24</v>
      </c>
      <c r="P17" s="79" t="s">
        <v>24</v>
      </c>
      <c r="Q17" s="79" t="s">
        <v>24</v>
      </c>
      <c r="R17" s="79" t="s">
        <v>24</v>
      </c>
    </row>
    <row r="18" spans="2:22" s="38" customFormat="1" ht="16.5" customHeight="1" x14ac:dyDescent="0.2">
      <c r="B18" s="55" t="s">
        <v>48</v>
      </c>
      <c r="C18" s="50"/>
      <c r="D18" s="77">
        <v>8</v>
      </c>
      <c r="E18" s="77">
        <v>8</v>
      </c>
      <c r="F18" s="77">
        <v>6</v>
      </c>
      <c r="G18" s="77">
        <v>8</v>
      </c>
      <c r="H18" s="77">
        <v>4</v>
      </c>
      <c r="I18" s="77">
        <v>4</v>
      </c>
      <c r="J18" s="77">
        <v>0</v>
      </c>
      <c r="K18" s="77">
        <v>0</v>
      </c>
      <c r="L18" s="79" t="s">
        <v>24</v>
      </c>
      <c r="M18" s="79" t="s">
        <v>24</v>
      </c>
      <c r="N18" s="79" t="s">
        <v>24</v>
      </c>
      <c r="O18" s="79" t="s">
        <v>24</v>
      </c>
      <c r="P18" s="79" t="s">
        <v>24</v>
      </c>
      <c r="Q18" s="79" t="s">
        <v>24</v>
      </c>
      <c r="R18" s="79" t="s">
        <v>24</v>
      </c>
    </row>
    <row r="19" spans="2:22" s="37" customFormat="1" ht="22.5" customHeight="1" x14ac:dyDescent="0.2">
      <c r="B19" s="82" t="s">
        <v>49</v>
      </c>
      <c r="C19" s="53"/>
      <c r="D19" s="78">
        <v>111</v>
      </c>
      <c r="E19" s="78">
        <v>111</v>
      </c>
      <c r="F19" s="78">
        <v>111</v>
      </c>
      <c r="G19" s="78">
        <v>111</v>
      </c>
      <c r="H19" s="78">
        <v>99</v>
      </c>
      <c r="I19" s="78">
        <v>90</v>
      </c>
      <c r="J19" s="78">
        <v>67</v>
      </c>
      <c r="K19" s="78">
        <v>67</v>
      </c>
      <c r="L19" s="80" t="s">
        <v>24</v>
      </c>
      <c r="M19" s="80" t="s">
        <v>24</v>
      </c>
      <c r="N19" s="80" t="s">
        <v>24</v>
      </c>
      <c r="O19" s="80" t="s">
        <v>24</v>
      </c>
      <c r="P19" s="80" t="s">
        <v>24</v>
      </c>
      <c r="Q19" s="80" t="s">
        <v>24</v>
      </c>
      <c r="R19" s="80" t="s">
        <v>24</v>
      </c>
    </row>
    <row r="20" spans="2:22" s="4" customFormat="1" ht="6.75" customHeight="1" x14ac:dyDescent="0.2">
      <c r="B20" s="33"/>
      <c r="C20" s="40"/>
      <c r="D20" s="40"/>
      <c r="E20" s="41"/>
      <c r="F20" s="41"/>
      <c r="G20" s="41"/>
      <c r="H20" s="41"/>
      <c r="I20" s="41"/>
      <c r="J20" s="41"/>
      <c r="K20" s="41"/>
      <c r="L20" s="41"/>
      <c r="M20" s="41"/>
      <c r="N20" s="41"/>
      <c r="O20" s="41"/>
      <c r="P20" s="41"/>
      <c r="Q20" s="41"/>
      <c r="R20" s="41"/>
    </row>
    <row r="21" spans="2:22" s="42" customFormat="1" ht="22.5" customHeight="1" x14ac:dyDescent="0.2">
      <c r="B21" s="75" t="s">
        <v>61</v>
      </c>
      <c r="C21" s="83"/>
      <c r="D21" s="83"/>
      <c r="E21" s="83"/>
      <c r="F21" s="83"/>
      <c r="G21" s="83"/>
      <c r="H21" s="83"/>
      <c r="I21" s="83"/>
      <c r="J21" s="83"/>
      <c r="K21" s="83"/>
      <c r="L21" s="83"/>
      <c r="M21" s="83"/>
      <c r="N21" s="83"/>
      <c r="O21" s="83"/>
      <c r="P21" s="83"/>
      <c r="Q21" s="83"/>
      <c r="R21" s="83"/>
    </row>
    <row r="22" spans="2:22" s="38" customFormat="1" ht="16.5" customHeight="1" x14ac:dyDescent="0.2">
      <c r="B22" s="49" t="s">
        <v>90</v>
      </c>
      <c r="C22" s="50"/>
      <c r="D22" s="79">
        <f>SUM(D23:D24)</f>
        <v>38.1</v>
      </c>
      <c r="E22" s="79">
        <f t="shared" ref="E22:Q22" si="4">SUM(E23:E24)</f>
        <v>41.4</v>
      </c>
      <c r="F22" s="79">
        <f t="shared" si="4"/>
        <v>38.299999999999997</v>
      </c>
      <c r="G22" s="79">
        <f t="shared" si="4"/>
        <v>39.700000000000003</v>
      </c>
      <c r="H22" s="79">
        <f t="shared" si="4"/>
        <v>41.8</v>
      </c>
      <c r="I22" s="79">
        <f t="shared" si="4"/>
        <v>39.299999999999997</v>
      </c>
      <c r="J22" s="79">
        <f t="shared" si="4"/>
        <v>39.299999999999997</v>
      </c>
      <c r="K22" s="79">
        <f t="shared" si="4"/>
        <v>41</v>
      </c>
      <c r="L22" s="79">
        <f t="shared" si="4"/>
        <v>34.299999999999997</v>
      </c>
      <c r="M22" s="79">
        <f t="shared" si="4"/>
        <v>23.2</v>
      </c>
      <c r="N22" s="79">
        <f t="shared" si="4"/>
        <v>9.3000000000000007</v>
      </c>
      <c r="O22" s="79">
        <f t="shared" si="4"/>
        <v>9.8000000000000007</v>
      </c>
      <c r="P22" s="79">
        <f t="shared" si="4"/>
        <v>9.9</v>
      </c>
      <c r="Q22" s="79">
        <f t="shared" si="4"/>
        <v>9.8000000000000007</v>
      </c>
      <c r="R22" s="79">
        <v>11.2</v>
      </c>
    </row>
    <row r="23" spans="2:22" s="37" customFormat="1" ht="16.5" customHeight="1" x14ac:dyDescent="0.2">
      <c r="B23" s="55" t="s">
        <v>80</v>
      </c>
      <c r="C23" s="50"/>
      <c r="D23" s="79">
        <v>29.8</v>
      </c>
      <c r="E23" s="79">
        <v>31.9</v>
      </c>
      <c r="F23" s="79">
        <v>30.9</v>
      </c>
      <c r="G23" s="79">
        <v>31.8</v>
      </c>
      <c r="H23" s="79">
        <v>33.6</v>
      </c>
      <c r="I23" s="79">
        <v>32.5</v>
      </c>
      <c r="J23" s="79">
        <v>32.799999999999997</v>
      </c>
      <c r="K23" s="79">
        <v>34.299999999999997</v>
      </c>
      <c r="L23" s="79">
        <v>30.4</v>
      </c>
      <c r="M23" s="79">
        <v>21.7</v>
      </c>
      <c r="N23" s="79">
        <v>5.0999999999999996</v>
      </c>
      <c r="O23" s="79">
        <v>5.4</v>
      </c>
      <c r="P23" s="79">
        <v>5.7</v>
      </c>
      <c r="Q23" s="79">
        <v>5.8</v>
      </c>
      <c r="R23" s="79">
        <v>7</v>
      </c>
    </row>
    <row r="24" spans="2:22" s="37" customFormat="1" ht="22.5" customHeight="1" x14ac:dyDescent="0.2">
      <c r="B24" s="55" t="s">
        <v>20</v>
      </c>
      <c r="C24" s="50"/>
      <c r="D24" s="79">
        <v>8.3000000000000007</v>
      </c>
      <c r="E24" s="79">
        <v>9.5</v>
      </c>
      <c r="F24" s="79">
        <v>7.4</v>
      </c>
      <c r="G24" s="79">
        <v>7.9</v>
      </c>
      <c r="H24" s="79">
        <v>8.1999999999999993</v>
      </c>
      <c r="I24" s="79">
        <v>6.8</v>
      </c>
      <c r="J24" s="79">
        <v>6.5</v>
      </c>
      <c r="K24" s="79">
        <v>6.7</v>
      </c>
      <c r="L24" s="79">
        <v>3.9</v>
      </c>
      <c r="M24" s="79">
        <v>1.5</v>
      </c>
      <c r="N24" s="79">
        <v>4.2</v>
      </c>
      <c r="O24" s="79">
        <v>4.4000000000000004</v>
      </c>
      <c r="P24" s="79">
        <v>4.2</v>
      </c>
      <c r="Q24" s="79">
        <v>4</v>
      </c>
      <c r="R24" s="79">
        <v>4.0999999999999996</v>
      </c>
    </row>
    <row r="25" spans="2:22" s="38" customFormat="1" ht="22.5" customHeight="1" x14ac:dyDescent="0.2">
      <c r="B25" s="49" t="s">
        <v>46</v>
      </c>
      <c r="C25" s="50"/>
      <c r="D25" s="79">
        <v>213.9</v>
      </c>
      <c r="E25" s="79">
        <v>216.9</v>
      </c>
      <c r="F25" s="79">
        <v>236.1</v>
      </c>
      <c r="G25" s="79">
        <v>247.5</v>
      </c>
      <c r="H25" s="79">
        <v>261.8</v>
      </c>
      <c r="I25" s="79">
        <v>284.7</v>
      </c>
      <c r="J25" s="79">
        <v>301.5</v>
      </c>
      <c r="K25" s="79">
        <v>323.7</v>
      </c>
      <c r="L25" s="79">
        <v>337.4</v>
      </c>
      <c r="M25" s="79">
        <v>357.9</v>
      </c>
      <c r="N25" s="77">
        <v>400</v>
      </c>
      <c r="O25" s="77">
        <v>388</v>
      </c>
      <c r="P25" s="77">
        <v>391</v>
      </c>
      <c r="Q25" s="77">
        <v>380</v>
      </c>
      <c r="R25" s="77">
        <v>372</v>
      </c>
    </row>
    <row r="26" spans="2:22" s="38" customFormat="1" ht="16.5" customHeight="1" x14ac:dyDescent="0.2">
      <c r="B26" s="49" t="s">
        <v>55</v>
      </c>
      <c r="C26" s="50"/>
      <c r="D26" s="79"/>
      <c r="E26" s="79"/>
      <c r="F26" s="79"/>
      <c r="G26" s="79"/>
      <c r="H26" s="79"/>
      <c r="I26" s="79"/>
      <c r="J26" s="79"/>
      <c r="K26" s="79"/>
      <c r="L26" s="79"/>
      <c r="M26" s="79"/>
      <c r="N26" s="79"/>
      <c r="O26" s="79"/>
      <c r="P26" s="79"/>
      <c r="Q26" s="79"/>
      <c r="R26" s="79"/>
    </row>
    <row r="27" spans="2:22" s="38" customFormat="1" ht="16.5" customHeight="1" x14ac:dyDescent="0.2">
      <c r="B27" s="55" t="s">
        <v>48</v>
      </c>
      <c r="C27" s="50"/>
      <c r="D27" s="79">
        <v>0.1</v>
      </c>
      <c r="E27" s="79">
        <v>0.01</v>
      </c>
      <c r="F27" s="79">
        <v>0.01</v>
      </c>
      <c r="G27" s="79">
        <v>0.01</v>
      </c>
      <c r="H27" s="79">
        <v>0.01</v>
      </c>
      <c r="I27" s="79">
        <v>0.01</v>
      </c>
      <c r="J27" s="79">
        <v>0</v>
      </c>
      <c r="K27" s="79">
        <v>0</v>
      </c>
      <c r="L27" s="79" t="s">
        <v>24</v>
      </c>
      <c r="M27" s="79" t="s">
        <v>24</v>
      </c>
      <c r="N27" s="79" t="s">
        <v>24</v>
      </c>
      <c r="O27" s="79" t="s">
        <v>24</v>
      </c>
      <c r="P27" s="79" t="s">
        <v>24</v>
      </c>
      <c r="Q27" s="79" t="s">
        <v>24</v>
      </c>
      <c r="R27" s="79" t="s">
        <v>24</v>
      </c>
    </row>
    <row r="28" spans="2:22" s="46" customFormat="1" ht="22.5" customHeight="1" x14ac:dyDescent="0.2">
      <c r="B28" s="82" t="s">
        <v>49</v>
      </c>
      <c r="C28" s="54"/>
      <c r="D28" s="80">
        <v>0.7</v>
      </c>
      <c r="E28" s="80">
        <v>0.7</v>
      </c>
      <c r="F28" s="80">
        <v>0.7</v>
      </c>
      <c r="G28" s="80">
        <v>0.7</v>
      </c>
      <c r="H28" s="80">
        <v>0.6</v>
      </c>
      <c r="I28" s="80">
        <v>0.5</v>
      </c>
      <c r="J28" s="80">
        <v>0.4</v>
      </c>
      <c r="K28" s="80">
        <v>0.4</v>
      </c>
      <c r="L28" s="80" t="s">
        <v>24</v>
      </c>
      <c r="M28" s="80" t="s">
        <v>24</v>
      </c>
      <c r="N28" s="80" t="s">
        <v>24</v>
      </c>
      <c r="O28" s="80" t="s">
        <v>24</v>
      </c>
      <c r="P28" s="80" t="s">
        <v>24</v>
      </c>
      <c r="Q28" s="80" t="s">
        <v>24</v>
      </c>
      <c r="R28" s="80" t="s">
        <v>24</v>
      </c>
    </row>
    <row r="29" spans="2:22" s="38" customFormat="1" ht="6.75" customHeight="1" x14ac:dyDescent="0.2"/>
    <row r="30" spans="2:22" s="38" customFormat="1" ht="13.5" customHeight="1" x14ac:dyDescent="0.2">
      <c r="B30" s="104" t="s">
        <v>91</v>
      </c>
      <c r="C30" s="117"/>
      <c r="D30" s="117"/>
      <c r="E30" s="117"/>
      <c r="F30" s="117"/>
      <c r="G30" s="117"/>
      <c r="H30" s="117"/>
      <c r="I30" s="117"/>
      <c r="J30" s="117"/>
      <c r="K30" s="117"/>
      <c r="L30" s="117"/>
      <c r="M30" s="117"/>
      <c r="N30" s="117"/>
      <c r="O30" s="117"/>
      <c r="P30" s="117"/>
      <c r="Q30" s="117"/>
      <c r="R30" s="117"/>
      <c r="S30" s="91"/>
      <c r="T30" s="91"/>
      <c r="U30" s="91"/>
      <c r="V30" s="91"/>
    </row>
    <row r="31" spans="2:22" ht="6.75" customHeight="1" thickBot="1" x14ac:dyDescent="0.25">
      <c r="B31" s="36"/>
      <c r="C31" s="36"/>
      <c r="D31" s="36"/>
      <c r="E31" s="36"/>
      <c r="F31" s="36"/>
      <c r="G31" s="36"/>
      <c r="H31" s="36"/>
      <c r="I31" s="36"/>
      <c r="J31" s="36"/>
      <c r="K31" s="36"/>
      <c r="L31" s="36"/>
      <c r="M31" s="36"/>
      <c r="N31" s="36"/>
      <c r="O31" s="36"/>
      <c r="P31" s="36"/>
      <c r="Q31" s="36"/>
      <c r="R31" s="36"/>
    </row>
    <row r="32" spans="2:22" ht="16.5" customHeight="1" x14ac:dyDescent="0.2"/>
    <row r="33" ht="16.5" customHeight="1" x14ac:dyDescent="0.2"/>
  </sheetData>
  <mergeCells count="6">
    <mergeCell ref="B30:R30"/>
    <mergeCell ref="B1:D1"/>
    <mergeCell ref="D5:R5"/>
    <mergeCell ref="E6:H6"/>
    <mergeCell ref="I6:J6"/>
    <mergeCell ref="K6:R6"/>
  </mergeCells>
  <conditionalFormatting sqref="C11:L11 D27:L28 D22:L25 R27:R28 R17:R19 D12:L19 M11:R15">
    <cfRule type="expression" dxfId="14" priority="8">
      <formula>ISBLANK(C11)</formula>
    </cfRule>
  </conditionalFormatting>
  <conditionalFormatting sqref="Q27:Q28 Q17:Q19">
    <cfRule type="expression" dxfId="13" priority="7">
      <formula>ISBLANK(Q17)</formula>
    </cfRule>
  </conditionalFormatting>
  <conditionalFormatting sqref="P27:P28 P17:P19">
    <cfRule type="expression" dxfId="12" priority="6">
      <formula>ISBLANK(P17)</formula>
    </cfRule>
  </conditionalFormatting>
  <conditionalFormatting sqref="O27:O28 O17:O19">
    <cfRule type="expression" dxfId="11" priority="5">
      <formula>ISBLANK(O17)</formula>
    </cfRule>
  </conditionalFormatting>
  <conditionalFormatting sqref="N27:N28 N17:N19">
    <cfRule type="expression" dxfId="10" priority="4">
      <formula>ISBLANK(N17)</formula>
    </cfRule>
  </conditionalFormatting>
  <conditionalFormatting sqref="M22:M25 M27:M28 M16:M19">
    <cfRule type="expression" dxfId="9" priority="3">
      <formula>ISBLANK(M16)</formula>
    </cfRule>
  </conditionalFormatting>
  <conditionalFormatting sqref="N16:R16">
    <cfRule type="expression" dxfId="8" priority="2">
      <formula>ISBLANK(N16)</formula>
    </cfRule>
  </conditionalFormatting>
  <conditionalFormatting sqref="N22:R25">
    <cfRule type="expression" dxfId="7" priority="1">
      <formula>ISBLANK(N22)</formula>
    </cfRule>
  </conditionalFormatting>
  <pageMargins left="0" right="0.59055118110236227" top="0" bottom="0.59055118110236227" header="0" footer="0.39370078740157483"/>
  <pageSetup paperSize="9" scale="55" orientation="landscape" r:id="rId1"/>
  <headerFooter scaleWithDoc="0" alignWithMargins="0"/>
  <ignoredErrors>
    <ignoredError sqref="D11:R22"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4" width="10" style="5" customWidth="1"/>
    <col min="5" max="5" width="3.5703125" style="5" customWidth="1"/>
    <col min="6" max="26" width="10" style="5" customWidth="1"/>
    <col min="27" max="16384" width="10.85546875" style="5"/>
  </cols>
  <sheetData>
    <row r="1" spans="1:26" s="9" customFormat="1" ht="33" customHeight="1" x14ac:dyDescent="0.2">
      <c r="B1" s="97" t="s">
        <v>0</v>
      </c>
      <c r="C1" s="103"/>
      <c r="D1" s="103"/>
      <c r="E1" s="71"/>
      <c r="F1" s="71"/>
      <c r="G1" s="67"/>
      <c r="H1" s="67"/>
      <c r="I1" s="67"/>
      <c r="J1" s="67"/>
      <c r="K1" s="67"/>
      <c r="L1" s="67"/>
      <c r="M1" s="67"/>
      <c r="N1" s="67"/>
      <c r="O1" s="67"/>
      <c r="P1" s="67"/>
      <c r="Q1" s="71"/>
      <c r="R1" s="71"/>
      <c r="S1" s="71"/>
      <c r="T1" s="67"/>
      <c r="U1" s="67"/>
      <c r="V1" s="67"/>
      <c r="W1" s="67"/>
      <c r="X1" s="67"/>
      <c r="Y1" s="67"/>
      <c r="Z1" s="67"/>
    </row>
    <row r="2" spans="1:26" s="9" customFormat="1" ht="16.5" customHeight="1" x14ac:dyDescent="0.25">
      <c r="B2" s="68" t="s">
        <v>1</v>
      </c>
      <c r="C2" s="69"/>
      <c r="D2" s="69"/>
      <c r="E2" s="69"/>
      <c r="F2" s="69"/>
      <c r="G2" s="69"/>
      <c r="H2" s="69"/>
      <c r="I2" s="69"/>
      <c r="J2" s="69"/>
      <c r="K2" s="69"/>
      <c r="L2" s="69"/>
      <c r="M2" s="69"/>
      <c r="N2" s="69"/>
      <c r="O2" s="69"/>
      <c r="P2" s="69"/>
      <c r="Q2" s="69"/>
      <c r="R2" s="69"/>
      <c r="S2" s="69"/>
      <c r="T2" s="69"/>
      <c r="U2" s="69"/>
      <c r="V2" s="69"/>
      <c r="W2" s="69"/>
      <c r="X2" s="69"/>
      <c r="Y2" s="69"/>
      <c r="Z2" s="69"/>
    </row>
    <row r="3" spans="1:26" s="9" customFormat="1" ht="6.75" customHeight="1" x14ac:dyDescent="0.2">
      <c r="A3" s="10"/>
    </row>
    <row r="4" spans="1:26" ht="16.5" customHeight="1" x14ac:dyDescent="0.2"/>
    <row r="5" spans="1:26" s="3" customFormat="1" ht="17.100000000000001" customHeight="1" x14ac:dyDescent="0.3">
      <c r="B5" s="1" t="s">
        <v>102</v>
      </c>
      <c r="C5" s="2"/>
      <c r="D5" s="111" t="s">
        <v>52</v>
      </c>
      <c r="E5" s="116"/>
      <c r="F5" s="116"/>
      <c r="G5" s="116"/>
      <c r="H5" s="116"/>
      <c r="I5" s="116"/>
      <c r="J5" s="116"/>
      <c r="K5" s="116"/>
      <c r="L5" s="116"/>
      <c r="M5" s="116"/>
      <c r="N5" s="116"/>
      <c r="O5" s="116"/>
      <c r="P5" s="116"/>
      <c r="Q5" s="116"/>
      <c r="R5" s="116"/>
      <c r="S5" s="116"/>
      <c r="T5" s="116"/>
      <c r="U5" s="116"/>
      <c r="V5" s="116"/>
      <c r="W5" s="116"/>
      <c r="X5" s="116"/>
      <c r="Y5" s="116"/>
      <c r="Z5" s="116"/>
    </row>
    <row r="6" spans="1:26" s="4" customFormat="1" ht="2.25" customHeight="1" x14ac:dyDescent="0.2">
      <c r="A6" s="7"/>
      <c r="B6" s="6"/>
      <c r="C6" s="6"/>
      <c r="D6" s="6"/>
      <c r="E6" s="6"/>
      <c r="F6" s="6"/>
      <c r="G6" s="106"/>
      <c r="H6" s="106"/>
      <c r="I6" s="106"/>
      <c r="J6" s="106"/>
      <c r="K6" s="106"/>
      <c r="L6" s="106"/>
      <c r="M6" s="106"/>
      <c r="N6" s="106"/>
      <c r="O6" s="106"/>
      <c r="P6" s="106"/>
      <c r="Q6" s="6"/>
      <c r="R6" s="6"/>
      <c r="S6" s="6"/>
      <c r="T6" s="106"/>
      <c r="U6" s="106"/>
      <c r="V6" s="106"/>
      <c r="W6" s="106"/>
      <c r="X6" s="106"/>
      <c r="Y6" s="106"/>
      <c r="Z6" s="70"/>
    </row>
    <row r="7" spans="1:26" s="4" customFormat="1" ht="6.75" customHeight="1" x14ac:dyDescent="0.2"/>
    <row r="8" spans="1:26" s="4" customFormat="1" ht="16.5" customHeight="1" x14ac:dyDescent="0.2">
      <c r="B8" s="35" t="s">
        <v>14</v>
      </c>
      <c r="C8" s="34"/>
      <c r="D8" s="34">
        <v>1905</v>
      </c>
      <c r="E8" s="34"/>
      <c r="F8" s="34">
        <v>1910</v>
      </c>
      <c r="G8" s="8">
        <f>F8+1</f>
        <v>1911</v>
      </c>
      <c r="H8" s="8">
        <f t="shared" ref="H8:Z8" si="0">G8+1</f>
        <v>1912</v>
      </c>
      <c r="I8" s="8">
        <f t="shared" si="0"/>
        <v>1913</v>
      </c>
      <c r="J8" s="8">
        <f t="shared" si="0"/>
        <v>1914</v>
      </c>
      <c r="K8" s="8">
        <f t="shared" si="0"/>
        <v>1915</v>
      </c>
      <c r="L8" s="8">
        <f t="shared" si="0"/>
        <v>1916</v>
      </c>
      <c r="M8" s="8">
        <f t="shared" si="0"/>
        <v>1917</v>
      </c>
      <c r="N8" s="8">
        <f t="shared" si="0"/>
        <v>1918</v>
      </c>
      <c r="O8" s="8">
        <f t="shared" si="0"/>
        <v>1919</v>
      </c>
      <c r="P8" s="8">
        <f t="shared" si="0"/>
        <v>1920</v>
      </c>
      <c r="Q8" s="8">
        <f t="shared" si="0"/>
        <v>1921</v>
      </c>
      <c r="R8" s="8">
        <f t="shared" si="0"/>
        <v>1922</v>
      </c>
      <c r="S8" s="8">
        <f t="shared" si="0"/>
        <v>1923</v>
      </c>
      <c r="T8" s="8">
        <f t="shared" si="0"/>
        <v>1924</v>
      </c>
      <c r="U8" s="8">
        <f t="shared" si="0"/>
        <v>1925</v>
      </c>
      <c r="V8" s="8">
        <f t="shared" si="0"/>
        <v>1926</v>
      </c>
      <c r="W8" s="8">
        <f t="shared" si="0"/>
        <v>1927</v>
      </c>
      <c r="X8" s="8">
        <f t="shared" si="0"/>
        <v>1928</v>
      </c>
      <c r="Y8" s="8">
        <f t="shared" si="0"/>
        <v>1929</v>
      </c>
      <c r="Z8" s="8">
        <f t="shared" si="0"/>
        <v>1930</v>
      </c>
    </row>
    <row r="9" spans="1:26" s="4" customFormat="1" ht="6.75" customHeight="1" x14ac:dyDescent="0.2">
      <c r="B9" s="33"/>
      <c r="C9" s="40"/>
      <c r="D9" s="40"/>
      <c r="E9" s="40"/>
      <c r="F9" s="40"/>
      <c r="G9" s="41"/>
      <c r="H9" s="41"/>
      <c r="I9" s="41"/>
      <c r="J9" s="41"/>
      <c r="K9" s="41"/>
      <c r="L9" s="41"/>
      <c r="M9" s="41"/>
      <c r="N9" s="41"/>
      <c r="O9" s="41"/>
      <c r="P9" s="41"/>
      <c r="Q9" s="41"/>
      <c r="R9" s="41"/>
      <c r="S9" s="41"/>
      <c r="T9" s="41"/>
      <c r="U9" s="41"/>
      <c r="V9" s="41"/>
      <c r="W9" s="41"/>
      <c r="X9" s="41"/>
      <c r="Y9" s="41"/>
      <c r="Z9" s="41"/>
    </row>
    <row r="10" spans="1:26" s="42" customFormat="1" ht="22.5" customHeight="1" x14ac:dyDescent="0.2">
      <c r="B10" s="75" t="s">
        <v>15</v>
      </c>
      <c r="C10" s="76"/>
      <c r="D10" s="76"/>
      <c r="E10" s="76"/>
      <c r="F10" s="76"/>
      <c r="G10" s="44"/>
      <c r="H10" s="44"/>
      <c r="I10" s="44"/>
      <c r="J10" s="44"/>
      <c r="K10" s="44"/>
      <c r="L10" s="44"/>
      <c r="M10" s="44"/>
      <c r="N10" s="44"/>
      <c r="O10" s="44"/>
      <c r="P10" s="44"/>
      <c r="Q10" s="44"/>
      <c r="R10" s="44"/>
      <c r="S10" s="44"/>
      <c r="T10" s="44"/>
      <c r="U10" s="44"/>
      <c r="V10" s="44"/>
      <c r="W10" s="44"/>
      <c r="X10" s="44"/>
      <c r="Y10" s="44"/>
      <c r="Z10" s="44"/>
    </row>
    <row r="11" spans="1:26" s="38" customFormat="1" ht="16.5" customHeight="1" x14ac:dyDescent="0.2">
      <c r="B11" s="49" t="s">
        <v>16</v>
      </c>
      <c r="C11" s="50"/>
      <c r="D11" s="77">
        <f>SUM(D12:D13)</f>
        <v>31</v>
      </c>
      <c r="E11" s="77"/>
      <c r="F11" s="77">
        <v>194</v>
      </c>
      <c r="G11" s="77">
        <v>241</v>
      </c>
      <c r="H11" s="77">
        <v>293</v>
      </c>
      <c r="I11" s="77">
        <v>337</v>
      </c>
      <c r="J11" s="77">
        <v>375</v>
      </c>
      <c r="K11" s="77">
        <v>300</v>
      </c>
      <c r="L11" s="77">
        <v>341</v>
      </c>
      <c r="M11" s="77">
        <v>340</v>
      </c>
      <c r="N11" s="77">
        <v>195</v>
      </c>
      <c r="O11" s="77">
        <v>474</v>
      </c>
      <c r="P11" s="77">
        <v>938</v>
      </c>
      <c r="Q11" s="77">
        <f>SUM(Q12:Q13)</f>
        <v>914</v>
      </c>
      <c r="R11" s="77">
        <f>SUM(R12:R13)</f>
        <v>1002</v>
      </c>
      <c r="S11" s="77">
        <f t="shared" ref="S11:X11" si="1">SUM(S12:S13)</f>
        <v>1283</v>
      </c>
      <c r="T11" s="77">
        <f t="shared" si="1"/>
        <v>1457</v>
      </c>
      <c r="U11" s="77">
        <f t="shared" si="1"/>
        <v>1929</v>
      </c>
      <c r="V11" s="77">
        <f t="shared" si="1"/>
        <v>2347</v>
      </c>
      <c r="W11" s="77">
        <f t="shared" si="1"/>
        <v>2777</v>
      </c>
      <c r="X11" s="77">
        <f t="shared" si="1"/>
        <v>3360</v>
      </c>
      <c r="Y11" s="77">
        <f>SUM(Y12:Y13)</f>
        <v>3866</v>
      </c>
      <c r="Z11" s="77">
        <f t="shared" ref="Z11" si="2">SUM(Z12:Z13)</f>
        <v>4244</v>
      </c>
    </row>
    <row r="12" spans="1:26" s="38" customFormat="1" ht="16.5" customHeight="1" x14ac:dyDescent="0.2">
      <c r="B12" s="55" t="s">
        <v>65</v>
      </c>
      <c r="C12" s="50"/>
      <c r="D12" s="77">
        <v>19</v>
      </c>
      <c r="E12" s="77"/>
      <c r="F12" s="77" t="s">
        <v>24</v>
      </c>
      <c r="G12" s="77" t="s">
        <v>24</v>
      </c>
      <c r="H12" s="77" t="s">
        <v>24</v>
      </c>
      <c r="I12" s="77" t="s">
        <v>24</v>
      </c>
      <c r="J12" s="77" t="s">
        <v>24</v>
      </c>
      <c r="K12" s="77" t="s">
        <v>24</v>
      </c>
      <c r="L12" s="77" t="s">
        <v>24</v>
      </c>
      <c r="M12" s="77" t="s">
        <v>24</v>
      </c>
      <c r="N12" s="77" t="s">
        <v>24</v>
      </c>
      <c r="O12" s="77" t="s">
        <v>24</v>
      </c>
      <c r="P12" s="77" t="s">
        <v>24</v>
      </c>
      <c r="Q12" s="77">
        <v>506</v>
      </c>
      <c r="R12" s="77">
        <v>563</v>
      </c>
      <c r="S12" s="77">
        <v>807</v>
      </c>
      <c r="T12" s="77">
        <v>906</v>
      </c>
      <c r="U12" s="77">
        <v>1268</v>
      </c>
      <c r="V12" s="77">
        <v>1556</v>
      </c>
      <c r="W12" s="77">
        <v>1965</v>
      </c>
      <c r="X12" s="77">
        <v>2380</v>
      </c>
      <c r="Y12" s="77">
        <v>3337</v>
      </c>
      <c r="Z12" s="77">
        <v>3510</v>
      </c>
    </row>
    <row r="13" spans="1:26" s="37" customFormat="1" ht="22.5" customHeight="1" x14ac:dyDescent="0.2">
      <c r="B13" s="55" t="s">
        <v>51</v>
      </c>
      <c r="C13" s="50"/>
      <c r="D13" s="77">
        <v>12</v>
      </c>
      <c r="E13" s="77"/>
      <c r="F13" s="77" t="s">
        <v>24</v>
      </c>
      <c r="G13" s="77" t="s">
        <v>24</v>
      </c>
      <c r="H13" s="77" t="s">
        <v>24</v>
      </c>
      <c r="I13" s="77" t="s">
        <v>24</v>
      </c>
      <c r="J13" s="77" t="s">
        <v>24</v>
      </c>
      <c r="K13" s="77" t="s">
        <v>24</v>
      </c>
      <c r="L13" s="77" t="s">
        <v>24</v>
      </c>
      <c r="M13" s="77" t="s">
        <v>24</v>
      </c>
      <c r="N13" s="77" t="s">
        <v>24</v>
      </c>
      <c r="O13" s="77" t="s">
        <v>24</v>
      </c>
      <c r="P13" s="77" t="s">
        <v>24</v>
      </c>
      <c r="Q13" s="77">
        <v>408</v>
      </c>
      <c r="R13" s="77">
        <v>439</v>
      </c>
      <c r="S13" s="77">
        <v>476</v>
      </c>
      <c r="T13" s="77">
        <v>551</v>
      </c>
      <c r="U13" s="77">
        <v>661</v>
      </c>
      <c r="V13" s="77">
        <v>791</v>
      </c>
      <c r="W13" s="77">
        <v>812</v>
      </c>
      <c r="X13" s="77">
        <v>980</v>
      </c>
      <c r="Y13" s="77">
        <v>529</v>
      </c>
      <c r="Z13" s="77">
        <v>734</v>
      </c>
    </row>
    <row r="14" spans="1:26" s="38" customFormat="1" ht="22.5" customHeight="1" x14ac:dyDescent="0.2">
      <c r="B14" s="49" t="s">
        <v>17</v>
      </c>
      <c r="C14" s="50"/>
      <c r="D14" s="77">
        <v>20</v>
      </c>
      <c r="E14" s="77"/>
      <c r="F14" s="77">
        <v>112</v>
      </c>
      <c r="G14" s="77">
        <v>129</v>
      </c>
      <c r="H14" s="77">
        <v>145</v>
      </c>
      <c r="I14" s="77">
        <v>173</v>
      </c>
      <c r="J14" s="77">
        <v>171</v>
      </c>
      <c r="K14" s="77">
        <v>114</v>
      </c>
      <c r="L14" s="77">
        <v>113</v>
      </c>
      <c r="M14" s="77">
        <v>104</v>
      </c>
      <c r="N14" s="77">
        <v>22</v>
      </c>
      <c r="O14" s="77">
        <v>242</v>
      </c>
      <c r="P14" s="77">
        <v>374</v>
      </c>
      <c r="Q14" s="77">
        <v>370</v>
      </c>
      <c r="R14" s="77">
        <v>410</v>
      </c>
      <c r="S14" s="77">
        <v>462</v>
      </c>
      <c r="T14" s="77">
        <v>512</v>
      </c>
      <c r="U14" s="77">
        <v>609</v>
      </c>
      <c r="V14" s="77">
        <v>747</v>
      </c>
      <c r="W14" s="77">
        <v>1004</v>
      </c>
      <c r="X14" s="77">
        <v>1122</v>
      </c>
      <c r="Y14" s="77">
        <v>1334</v>
      </c>
      <c r="Z14" s="77">
        <v>1406</v>
      </c>
    </row>
    <row r="15" spans="1:26" s="38" customFormat="1" ht="24" customHeight="1" x14ac:dyDescent="0.2">
      <c r="B15" s="49" t="s">
        <v>90</v>
      </c>
      <c r="C15" s="50"/>
      <c r="D15" s="77">
        <f>SUM(D11,D14)</f>
        <v>51</v>
      </c>
      <c r="E15" s="77"/>
      <c r="F15" s="77">
        <f t="shared" ref="F15:Z15" si="3">SUM(F11,F14)</f>
        <v>306</v>
      </c>
      <c r="G15" s="77">
        <f t="shared" si="3"/>
        <v>370</v>
      </c>
      <c r="H15" s="77">
        <f t="shared" si="3"/>
        <v>438</v>
      </c>
      <c r="I15" s="77">
        <f t="shared" si="3"/>
        <v>510</v>
      </c>
      <c r="J15" s="77">
        <f t="shared" si="3"/>
        <v>546</v>
      </c>
      <c r="K15" s="77">
        <f t="shared" si="3"/>
        <v>414</v>
      </c>
      <c r="L15" s="77">
        <f t="shared" si="3"/>
        <v>454</v>
      </c>
      <c r="M15" s="77">
        <f t="shared" si="3"/>
        <v>444</v>
      </c>
      <c r="N15" s="77">
        <f t="shared" si="3"/>
        <v>217</v>
      </c>
      <c r="O15" s="77">
        <f t="shared" si="3"/>
        <v>716</v>
      </c>
      <c r="P15" s="77">
        <f t="shared" si="3"/>
        <v>1312</v>
      </c>
      <c r="Q15" s="77">
        <f t="shared" si="3"/>
        <v>1284</v>
      </c>
      <c r="R15" s="77">
        <f t="shared" si="3"/>
        <v>1412</v>
      </c>
      <c r="S15" s="77">
        <f t="shared" si="3"/>
        <v>1745</v>
      </c>
      <c r="T15" s="77">
        <f t="shared" si="3"/>
        <v>1969</v>
      </c>
      <c r="U15" s="77">
        <f t="shared" si="3"/>
        <v>2538</v>
      </c>
      <c r="V15" s="77">
        <f t="shared" si="3"/>
        <v>3094</v>
      </c>
      <c r="W15" s="77">
        <f t="shared" si="3"/>
        <v>3781</v>
      </c>
      <c r="X15" s="77">
        <f t="shared" si="3"/>
        <v>4482</v>
      </c>
      <c r="Y15" s="77">
        <f t="shared" si="3"/>
        <v>5200</v>
      </c>
      <c r="Z15" s="77">
        <f t="shared" si="3"/>
        <v>5650</v>
      </c>
    </row>
    <row r="16" spans="1:26" s="38" customFormat="1" ht="22.5" customHeight="1" x14ac:dyDescent="0.2">
      <c r="A16" s="49"/>
      <c r="B16" s="49" t="s">
        <v>56</v>
      </c>
      <c r="C16" s="50"/>
      <c r="D16" s="77">
        <v>2234</v>
      </c>
      <c r="E16" s="77"/>
      <c r="F16" s="77">
        <v>11831</v>
      </c>
      <c r="G16" s="77">
        <v>2666</v>
      </c>
      <c r="H16" s="77">
        <v>2038</v>
      </c>
      <c r="I16" s="77">
        <v>14266</v>
      </c>
      <c r="J16" s="77">
        <v>2665</v>
      </c>
      <c r="K16" s="77">
        <v>1319</v>
      </c>
      <c r="L16" s="77">
        <v>11536</v>
      </c>
      <c r="M16" s="77">
        <v>11066</v>
      </c>
      <c r="N16" s="77">
        <v>12075</v>
      </c>
      <c r="O16" s="77">
        <v>14197</v>
      </c>
      <c r="P16" s="77">
        <v>17451</v>
      </c>
      <c r="Q16" s="77">
        <v>19165</v>
      </c>
      <c r="R16" s="77">
        <v>20329</v>
      </c>
      <c r="S16" s="77">
        <v>22451</v>
      </c>
      <c r="T16" s="77">
        <v>24869</v>
      </c>
      <c r="U16" s="77">
        <v>26868</v>
      </c>
      <c r="V16" s="77">
        <v>29138</v>
      </c>
      <c r="W16" s="77">
        <v>30641</v>
      </c>
      <c r="X16" s="77">
        <v>32012</v>
      </c>
      <c r="Y16" s="77">
        <v>33808</v>
      </c>
      <c r="Z16" s="77">
        <v>33143</v>
      </c>
    </row>
    <row r="17" spans="2:26" s="38" customFormat="1" ht="16.5" customHeight="1" x14ac:dyDescent="0.2">
      <c r="B17" s="49" t="s">
        <v>47</v>
      </c>
      <c r="C17" s="50"/>
      <c r="D17" s="77" t="s">
        <v>24</v>
      </c>
      <c r="E17" s="77"/>
      <c r="F17" s="77">
        <f>SUM(F18:F19)</f>
        <v>87</v>
      </c>
      <c r="G17" s="77">
        <f t="shared" ref="G17:Z17" si="4">SUM(G18:G19)</f>
        <v>91</v>
      </c>
      <c r="H17" s="77">
        <f t="shared" si="4"/>
        <v>101</v>
      </c>
      <c r="I17" s="77">
        <f t="shared" si="4"/>
        <v>90</v>
      </c>
      <c r="J17" s="77">
        <f t="shared" si="4"/>
        <v>93</v>
      </c>
      <c r="K17" s="77">
        <f t="shared" si="4"/>
        <v>80</v>
      </c>
      <c r="L17" s="77">
        <f t="shared" si="4"/>
        <v>74</v>
      </c>
      <c r="M17" s="77">
        <f t="shared" si="4"/>
        <v>73</v>
      </c>
      <c r="N17" s="77">
        <f t="shared" si="4"/>
        <v>64</v>
      </c>
      <c r="O17" s="77">
        <f t="shared" si="4"/>
        <v>63</v>
      </c>
      <c r="P17" s="77">
        <f t="shared" si="4"/>
        <v>65</v>
      </c>
      <c r="Q17" s="77">
        <f t="shared" si="4"/>
        <v>64</v>
      </c>
      <c r="R17" s="77">
        <f t="shared" si="4"/>
        <v>64</v>
      </c>
      <c r="S17" s="77">
        <f t="shared" si="4"/>
        <v>70</v>
      </c>
      <c r="T17" s="77">
        <f t="shared" si="4"/>
        <v>74</v>
      </c>
      <c r="U17" s="77">
        <f t="shared" si="4"/>
        <v>77</v>
      </c>
      <c r="V17" s="77">
        <f t="shared" si="4"/>
        <v>90</v>
      </c>
      <c r="W17" s="77">
        <f t="shared" si="4"/>
        <v>97</v>
      </c>
      <c r="X17" s="77">
        <f t="shared" si="4"/>
        <v>102</v>
      </c>
      <c r="Y17" s="77">
        <f t="shared" si="4"/>
        <v>96</v>
      </c>
      <c r="Z17" s="77">
        <f t="shared" si="4"/>
        <v>135</v>
      </c>
    </row>
    <row r="18" spans="2:26" s="38" customFormat="1" ht="16.5" customHeight="1" x14ac:dyDescent="0.2">
      <c r="B18" s="55" t="s">
        <v>48</v>
      </c>
      <c r="C18" s="50"/>
      <c r="D18" s="77" t="s">
        <v>24</v>
      </c>
      <c r="E18" s="77"/>
      <c r="F18" s="77">
        <v>78</v>
      </c>
      <c r="G18" s="77">
        <v>74</v>
      </c>
      <c r="H18" s="77">
        <v>76</v>
      </c>
      <c r="I18" s="77">
        <v>63</v>
      </c>
      <c r="J18" s="77">
        <v>63</v>
      </c>
      <c r="K18" s="77">
        <v>53</v>
      </c>
      <c r="L18" s="77">
        <v>47</v>
      </c>
      <c r="M18" s="77">
        <v>45</v>
      </c>
      <c r="N18" s="77">
        <v>37</v>
      </c>
      <c r="O18" s="77">
        <v>35</v>
      </c>
      <c r="P18" s="77">
        <v>35</v>
      </c>
      <c r="Q18" s="77">
        <v>34</v>
      </c>
      <c r="R18" s="77">
        <v>34</v>
      </c>
      <c r="S18" s="77">
        <v>34</v>
      </c>
      <c r="T18" s="77">
        <v>34</v>
      </c>
      <c r="U18" s="77">
        <v>34</v>
      </c>
      <c r="V18" s="77">
        <v>27</v>
      </c>
      <c r="W18" s="77">
        <v>19</v>
      </c>
      <c r="X18" s="77">
        <v>18</v>
      </c>
      <c r="Y18" s="77">
        <v>13</v>
      </c>
      <c r="Z18" s="77">
        <v>14</v>
      </c>
    </row>
    <row r="19" spans="2:26" s="37" customFormat="1" ht="22.5" customHeight="1" x14ac:dyDescent="0.2">
      <c r="B19" s="82" t="s">
        <v>49</v>
      </c>
      <c r="C19" s="53"/>
      <c r="D19" s="78" t="s">
        <v>24</v>
      </c>
      <c r="E19" s="78"/>
      <c r="F19" s="78">
        <v>9</v>
      </c>
      <c r="G19" s="78">
        <v>17</v>
      </c>
      <c r="H19" s="78">
        <v>25</v>
      </c>
      <c r="I19" s="78">
        <v>27</v>
      </c>
      <c r="J19" s="78">
        <v>30</v>
      </c>
      <c r="K19" s="78">
        <v>27</v>
      </c>
      <c r="L19" s="78">
        <v>27</v>
      </c>
      <c r="M19" s="78">
        <v>28</v>
      </c>
      <c r="N19" s="78">
        <v>27</v>
      </c>
      <c r="O19" s="78">
        <v>28</v>
      </c>
      <c r="P19" s="78">
        <v>30</v>
      </c>
      <c r="Q19" s="78">
        <v>30</v>
      </c>
      <c r="R19" s="78">
        <v>30</v>
      </c>
      <c r="S19" s="78">
        <v>36</v>
      </c>
      <c r="T19" s="78">
        <v>40</v>
      </c>
      <c r="U19" s="78">
        <v>43</v>
      </c>
      <c r="V19" s="78">
        <v>63</v>
      </c>
      <c r="W19" s="78">
        <v>78</v>
      </c>
      <c r="X19" s="78">
        <v>84</v>
      </c>
      <c r="Y19" s="78">
        <v>83</v>
      </c>
      <c r="Z19" s="78">
        <v>121</v>
      </c>
    </row>
    <row r="20" spans="2:26" s="4" customFormat="1" ht="6.75" customHeight="1" x14ac:dyDescent="0.2">
      <c r="B20" s="33"/>
      <c r="C20" s="40"/>
      <c r="D20" s="40"/>
      <c r="E20" s="41"/>
      <c r="F20" s="41"/>
      <c r="G20" s="41"/>
      <c r="H20" s="41"/>
      <c r="I20" s="41"/>
      <c r="J20" s="41"/>
      <c r="K20" s="41"/>
      <c r="L20" s="41"/>
      <c r="M20" s="41"/>
      <c r="N20" s="41"/>
      <c r="O20" s="41"/>
      <c r="P20" s="41"/>
      <c r="Q20" s="41"/>
      <c r="R20" s="41"/>
    </row>
    <row r="21" spans="2:26" s="42" customFormat="1" ht="22.5" customHeight="1" x14ac:dyDescent="0.2">
      <c r="B21" s="75" t="s">
        <v>61</v>
      </c>
      <c r="C21" s="83"/>
      <c r="D21" s="83"/>
      <c r="E21" s="83"/>
      <c r="F21" s="83"/>
      <c r="G21" s="83"/>
      <c r="H21" s="83"/>
      <c r="I21" s="83"/>
      <c r="J21" s="83"/>
      <c r="K21" s="83"/>
      <c r="L21" s="83"/>
      <c r="M21" s="83"/>
      <c r="N21" s="83"/>
      <c r="O21" s="83"/>
      <c r="P21" s="83"/>
      <c r="Q21" s="83"/>
      <c r="R21" s="83"/>
      <c r="S21" s="83"/>
      <c r="T21" s="83"/>
      <c r="U21" s="83"/>
      <c r="V21" s="83"/>
      <c r="W21" s="83"/>
      <c r="X21" s="83"/>
      <c r="Y21" s="83"/>
      <c r="Z21" s="83"/>
    </row>
    <row r="22" spans="2:26" s="38" customFormat="1" ht="16.5" customHeight="1" x14ac:dyDescent="0.2">
      <c r="B22" s="49" t="s">
        <v>90</v>
      </c>
      <c r="C22" s="50"/>
      <c r="D22" s="79">
        <f>SUM(D23:D24)</f>
        <v>0.5</v>
      </c>
      <c r="E22" s="79"/>
      <c r="F22" s="79">
        <f>SUM(F23:F24)</f>
        <v>2.2000000000000002</v>
      </c>
      <c r="G22" s="79">
        <f t="shared" ref="G22:Z22" si="5">SUM(G23:G24)</f>
        <v>2.7</v>
      </c>
      <c r="H22" s="79">
        <f t="shared" si="5"/>
        <v>3.1</v>
      </c>
      <c r="I22" s="79">
        <f t="shared" si="5"/>
        <v>3.5999999999999996</v>
      </c>
      <c r="J22" s="79">
        <f t="shared" si="5"/>
        <v>3.8</v>
      </c>
      <c r="K22" s="79">
        <f t="shared" si="5"/>
        <v>2.9000000000000004</v>
      </c>
      <c r="L22" s="79">
        <f t="shared" si="5"/>
        <v>3.3</v>
      </c>
      <c r="M22" s="79">
        <f t="shared" si="5"/>
        <v>3.2</v>
      </c>
      <c r="N22" s="79">
        <f t="shared" si="5"/>
        <v>1.5999999999999999</v>
      </c>
      <c r="O22" s="79">
        <f t="shared" si="5"/>
        <v>5.2</v>
      </c>
      <c r="P22" s="79">
        <f t="shared" si="5"/>
        <v>9.4</v>
      </c>
      <c r="Q22" s="79">
        <f t="shared" si="5"/>
        <v>9.1</v>
      </c>
      <c r="R22" s="79">
        <f t="shared" si="5"/>
        <v>10</v>
      </c>
      <c r="S22" s="79">
        <f t="shared" si="5"/>
        <v>12.399999999999999</v>
      </c>
      <c r="T22" s="79">
        <f t="shared" si="5"/>
        <v>13.9</v>
      </c>
      <c r="U22" s="79">
        <f t="shared" si="5"/>
        <v>17.8</v>
      </c>
      <c r="V22" s="79">
        <f t="shared" si="5"/>
        <v>21.4</v>
      </c>
      <c r="W22" s="79">
        <f t="shared" si="5"/>
        <v>25.7</v>
      </c>
      <c r="X22" s="79">
        <f t="shared" si="5"/>
        <v>30.1</v>
      </c>
      <c r="Y22" s="79">
        <f t="shared" si="5"/>
        <v>34.299999999999997</v>
      </c>
      <c r="Z22" s="79">
        <f t="shared" si="5"/>
        <v>36.700000000000003</v>
      </c>
    </row>
    <row r="23" spans="2:26" s="37" customFormat="1" ht="16.5" customHeight="1" x14ac:dyDescent="0.2">
      <c r="B23" s="55" t="s">
        <v>80</v>
      </c>
      <c r="C23" s="50"/>
      <c r="D23" s="79">
        <v>0.3</v>
      </c>
      <c r="E23" s="79"/>
      <c r="F23" s="79">
        <v>1.4</v>
      </c>
      <c r="G23" s="79">
        <v>1.8</v>
      </c>
      <c r="H23" s="79">
        <v>2.1</v>
      </c>
      <c r="I23" s="79">
        <v>2.4</v>
      </c>
      <c r="J23" s="79">
        <v>2.6</v>
      </c>
      <c r="K23" s="79">
        <v>2.1</v>
      </c>
      <c r="L23" s="79">
        <v>2.5</v>
      </c>
      <c r="M23" s="79">
        <v>2.4</v>
      </c>
      <c r="N23" s="79">
        <v>1.4</v>
      </c>
      <c r="O23" s="79">
        <v>3.4</v>
      </c>
      <c r="P23" s="79">
        <v>6.7</v>
      </c>
      <c r="Q23" s="79">
        <v>6.5</v>
      </c>
      <c r="R23" s="79">
        <v>7.1</v>
      </c>
      <c r="S23" s="79">
        <v>9.1</v>
      </c>
      <c r="T23" s="79">
        <v>10.3</v>
      </c>
      <c r="U23" s="79">
        <v>13.5</v>
      </c>
      <c r="V23" s="79">
        <v>16.2</v>
      </c>
      <c r="W23" s="79">
        <v>18.899999999999999</v>
      </c>
      <c r="X23" s="79">
        <v>22.6</v>
      </c>
      <c r="Y23" s="79">
        <v>25.5</v>
      </c>
      <c r="Z23" s="79">
        <v>27.6</v>
      </c>
    </row>
    <row r="24" spans="2:26" s="37" customFormat="1" ht="22.5" customHeight="1" x14ac:dyDescent="0.2">
      <c r="B24" s="55" t="s">
        <v>20</v>
      </c>
      <c r="C24" s="50"/>
      <c r="D24" s="79">
        <v>0.2</v>
      </c>
      <c r="E24" s="79"/>
      <c r="F24" s="79">
        <v>0.8</v>
      </c>
      <c r="G24" s="79">
        <v>0.9</v>
      </c>
      <c r="H24" s="79">
        <v>1</v>
      </c>
      <c r="I24" s="79">
        <v>1.2</v>
      </c>
      <c r="J24" s="79">
        <v>1.2</v>
      </c>
      <c r="K24" s="79">
        <v>0.8</v>
      </c>
      <c r="L24" s="79">
        <v>0.8</v>
      </c>
      <c r="M24" s="79">
        <v>0.8</v>
      </c>
      <c r="N24" s="79">
        <v>0.2</v>
      </c>
      <c r="O24" s="79">
        <v>1.8</v>
      </c>
      <c r="P24" s="79">
        <v>2.7</v>
      </c>
      <c r="Q24" s="79">
        <v>2.6</v>
      </c>
      <c r="R24" s="79">
        <v>2.9</v>
      </c>
      <c r="S24" s="79">
        <v>3.3</v>
      </c>
      <c r="T24" s="79">
        <v>3.6</v>
      </c>
      <c r="U24" s="79">
        <v>4.3</v>
      </c>
      <c r="V24" s="79">
        <v>5.2</v>
      </c>
      <c r="W24" s="79">
        <v>6.8</v>
      </c>
      <c r="X24" s="79">
        <v>7.5</v>
      </c>
      <c r="Y24" s="79">
        <v>8.8000000000000007</v>
      </c>
      <c r="Z24" s="79">
        <v>9.1</v>
      </c>
    </row>
    <row r="25" spans="2:26" s="38" customFormat="1" ht="22.5" customHeight="1" x14ac:dyDescent="0.2">
      <c r="B25" s="55" t="s">
        <v>46</v>
      </c>
      <c r="C25" s="50"/>
      <c r="D25" s="79">
        <v>18.2</v>
      </c>
      <c r="E25" s="79"/>
      <c r="F25" s="79">
        <v>87.9</v>
      </c>
      <c r="G25" s="79" t="s">
        <v>24</v>
      </c>
      <c r="H25" s="79" t="s">
        <v>24</v>
      </c>
      <c r="I25" s="79">
        <v>100.2</v>
      </c>
      <c r="J25" s="79" t="s">
        <v>24</v>
      </c>
      <c r="K25" s="79" t="s">
        <v>24</v>
      </c>
      <c r="L25" s="79">
        <v>83</v>
      </c>
      <c r="M25" s="79">
        <v>79.7</v>
      </c>
      <c r="N25" s="79">
        <v>87.5</v>
      </c>
      <c r="O25" s="79">
        <v>103.3</v>
      </c>
      <c r="P25" s="79">
        <v>124.6</v>
      </c>
      <c r="Q25" s="79">
        <v>136.4</v>
      </c>
      <c r="R25" s="79">
        <v>144.69999999999999</v>
      </c>
      <c r="S25" s="79">
        <v>158.9</v>
      </c>
      <c r="T25" s="79">
        <v>175.1</v>
      </c>
      <c r="U25" s="79">
        <v>187.6</v>
      </c>
      <c r="V25" s="79">
        <v>201</v>
      </c>
      <c r="W25" s="79">
        <v>208.8</v>
      </c>
      <c r="X25" s="79">
        <v>215</v>
      </c>
      <c r="Y25" s="79">
        <v>216.4</v>
      </c>
      <c r="Z25" s="79">
        <v>215.2</v>
      </c>
    </row>
    <row r="26" spans="2:26" s="38" customFormat="1" ht="16.5" customHeight="1" x14ac:dyDescent="0.2">
      <c r="B26" s="55" t="s">
        <v>47</v>
      </c>
      <c r="C26" s="50"/>
      <c r="D26" s="79"/>
      <c r="E26" s="79"/>
      <c r="F26" s="79"/>
      <c r="G26" s="79"/>
      <c r="H26" s="79"/>
      <c r="I26" s="79"/>
      <c r="J26" s="79"/>
      <c r="K26" s="79"/>
      <c r="L26" s="79"/>
      <c r="M26" s="79"/>
      <c r="N26" s="79"/>
      <c r="O26" s="79"/>
      <c r="P26" s="79"/>
      <c r="Q26" s="79"/>
      <c r="R26" s="79"/>
      <c r="S26" s="79"/>
      <c r="T26" s="79"/>
      <c r="U26" s="79"/>
      <c r="V26" s="79"/>
      <c r="W26" s="79"/>
      <c r="X26" s="79"/>
      <c r="Y26" s="79"/>
      <c r="Z26" s="79"/>
    </row>
    <row r="27" spans="2:26" s="38" customFormat="1" ht="16.5" customHeight="1" x14ac:dyDescent="0.2">
      <c r="B27" s="57" t="s">
        <v>48</v>
      </c>
      <c r="C27" s="50"/>
      <c r="D27" s="79" t="s">
        <v>24</v>
      </c>
      <c r="E27" s="79"/>
      <c r="F27" s="79">
        <v>0.6</v>
      </c>
      <c r="G27" s="79">
        <v>0.5</v>
      </c>
      <c r="H27" s="79">
        <v>0.5</v>
      </c>
      <c r="I27" s="79">
        <v>0.4</v>
      </c>
      <c r="J27" s="79">
        <v>0.4</v>
      </c>
      <c r="K27" s="79">
        <v>0.4</v>
      </c>
      <c r="L27" s="79">
        <v>0.3</v>
      </c>
      <c r="M27" s="79">
        <v>0.3</v>
      </c>
      <c r="N27" s="79">
        <v>0.3</v>
      </c>
      <c r="O27" s="79">
        <v>0.3</v>
      </c>
      <c r="P27" s="79">
        <v>0.3</v>
      </c>
      <c r="Q27" s="79">
        <v>0.2</v>
      </c>
      <c r="R27" s="79">
        <v>0.2</v>
      </c>
      <c r="S27" s="79">
        <v>0.2</v>
      </c>
      <c r="T27" s="79">
        <v>0.2</v>
      </c>
      <c r="U27" s="79">
        <v>0.2</v>
      </c>
      <c r="V27" s="79">
        <v>0.2</v>
      </c>
      <c r="W27" s="79">
        <v>0.1</v>
      </c>
      <c r="X27" s="79">
        <v>0.1</v>
      </c>
      <c r="Y27" s="79">
        <v>0.1</v>
      </c>
      <c r="Z27" s="79">
        <v>0.1</v>
      </c>
    </row>
    <row r="28" spans="2:26" s="46" customFormat="1" ht="22.5" customHeight="1" x14ac:dyDescent="0.2">
      <c r="B28" s="74" t="s">
        <v>49</v>
      </c>
      <c r="C28" s="54"/>
      <c r="D28" s="80" t="s">
        <v>24</v>
      </c>
      <c r="E28" s="80"/>
      <c r="F28" s="80">
        <v>0.1</v>
      </c>
      <c r="G28" s="80">
        <v>0.1</v>
      </c>
      <c r="H28" s="80">
        <v>0.2</v>
      </c>
      <c r="I28" s="80">
        <v>0.2</v>
      </c>
      <c r="J28" s="80">
        <v>0.2</v>
      </c>
      <c r="K28" s="80">
        <v>0.2</v>
      </c>
      <c r="L28" s="80">
        <v>0.2</v>
      </c>
      <c r="M28" s="80">
        <v>0.2</v>
      </c>
      <c r="N28" s="80">
        <v>0.3</v>
      </c>
      <c r="O28" s="80">
        <v>0.2</v>
      </c>
      <c r="P28" s="80">
        <v>0.2</v>
      </c>
      <c r="Q28" s="80">
        <v>0.2</v>
      </c>
      <c r="R28" s="80">
        <v>0.2</v>
      </c>
      <c r="S28" s="80">
        <v>0.3</v>
      </c>
      <c r="T28" s="80">
        <v>0.3</v>
      </c>
      <c r="U28" s="80">
        <v>0.3</v>
      </c>
      <c r="V28" s="80">
        <v>0.4</v>
      </c>
      <c r="W28" s="80">
        <v>0.5</v>
      </c>
      <c r="X28" s="80">
        <v>0.6</v>
      </c>
      <c r="Y28" s="80">
        <v>0.5</v>
      </c>
      <c r="Z28" s="80">
        <v>0.8</v>
      </c>
    </row>
    <row r="29" spans="2:26" s="38" customFormat="1" ht="6.75" customHeight="1" x14ac:dyDescent="0.2"/>
    <row r="30" spans="2:26" s="38" customFormat="1" ht="27" customHeight="1" x14ac:dyDescent="0.2">
      <c r="B30" s="104" t="s">
        <v>92</v>
      </c>
      <c r="C30" s="105"/>
      <c r="D30" s="105"/>
      <c r="E30" s="105"/>
      <c r="F30" s="105"/>
      <c r="G30" s="105"/>
      <c r="H30" s="105"/>
      <c r="I30" s="105"/>
      <c r="J30" s="105"/>
      <c r="K30" s="105"/>
      <c r="L30" s="105"/>
      <c r="M30" s="105"/>
      <c r="N30" s="105"/>
      <c r="O30" s="105"/>
      <c r="P30" s="105"/>
      <c r="Q30" s="118"/>
      <c r="R30" s="118"/>
      <c r="S30" s="118"/>
      <c r="T30" s="118"/>
      <c r="U30" s="118"/>
      <c r="V30" s="118"/>
      <c r="W30" s="118"/>
      <c r="X30" s="118"/>
      <c r="Y30" s="118"/>
      <c r="Z30" s="118"/>
    </row>
    <row r="31" spans="2:26" ht="6.75" customHeight="1" thickBot="1" x14ac:dyDescent="0.25">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2:26" ht="16.5" customHeight="1" x14ac:dyDescent="0.2"/>
    <row r="33" ht="16.5" customHeight="1" x14ac:dyDescent="0.2"/>
  </sheetData>
  <mergeCells count="8">
    <mergeCell ref="D5:Z5"/>
    <mergeCell ref="B30:Z30"/>
    <mergeCell ref="B1:D1"/>
    <mergeCell ref="G6:J6"/>
    <mergeCell ref="K6:L6"/>
    <mergeCell ref="M6:P6"/>
    <mergeCell ref="T6:W6"/>
    <mergeCell ref="X6:Y6"/>
  </mergeCells>
  <conditionalFormatting sqref="D27:D28 D22:D25 G22:N25 G27:N28 G16:N19 D11:D19 G11:Z15">
    <cfRule type="expression" dxfId="6" priority="7">
      <formula>ISBLANK(D11)</formula>
    </cfRule>
  </conditionalFormatting>
  <conditionalFormatting sqref="F27:F28 F22:F25 F11:F14 F16:F19">
    <cfRule type="expression" dxfId="5" priority="6">
      <formula>ISBLANK(F11)</formula>
    </cfRule>
  </conditionalFormatting>
  <conditionalFormatting sqref="F15">
    <cfRule type="expression" dxfId="4" priority="5">
      <formula>ISBLANK(F15)</formula>
    </cfRule>
  </conditionalFormatting>
  <conditionalFormatting sqref="O27:O28 O22:O25 O16:O19">
    <cfRule type="expression" dxfId="3" priority="4">
      <formula>ISBLANK(O16)</formula>
    </cfRule>
  </conditionalFormatting>
  <conditionalFormatting sqref="P16:P19">
    <cfRule type="expression" dxfId="2" priority="3">
      <formula>ISBLANK(P16)</formula>
    </cfRule>
  </conditionalFormatting>
  <conditionalFormatting sqref="P22:P25 P27:P28">
    <cfRule type="expression" dxfId="1" priority="2">
      <formula>ISBLANK(P22)</formula>
    </cfRule>
  </conditionalFormatting>
  <conditionalFormatting sqref="Q22:Z25 Q27:Z28 Q16:Z19">
    <cfRule type="expression" dxfId="0" priority="1">
      <formula>ISBLANK(Q16)</formula>
    </cfRule>
  </conditionalFormatting>
  <pageMargins left="0" right="0.59055118110236227" top="0" bottom="0.59055118110236227" header="0" footer="0.39370078740157483"/>
  <pageSetup paperSize="9" scale="54" orientation="landscape" r:id="rId1"/>
  <headerFooter scaleWithDoc="0" alignWithMargins="0"/>
  <ignoredErrors>
    <ignoredError sqref="D11:Z22"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Steckbrief</vt:lpstr>
      <vt:lpstr>Seit 2011</vt:lpstr>
      <vt:lpstr>1991-2010</vt:lpstr>
      <vt:lpstr>1981-1990</vt:lpstr>
      <vt:lpstr>1971-1980</vt:lpstr>
      <vt:lpstr>1957-1970</vt:lpstr>
      <vt:lpstr>1946-1956</vt:lpstr>
      <vt:lpstr>1931-1945</vt:lpstr>
      <vt:lpstr>1905-1930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Motorfahrzeugbestand</dc:title>
  <dc:creator>Statistisches Amt Basel-Stadt</dc:creator>
  <cp:lastModifiedBy>Zaugg, Kevin</cp:lastModifiedBy>
  <cp:lastPrinted>2023-02-10T08:22:24Z</cp:lastPrinted>
  <dcterms:created xsi:type="dcterms:W3CDTF">2005-01-13T13:45:08Z</dcterms:created>
  <dcterms:modified xsi:type="dcterms:W3CDTF">2024-03-13T14:55:54Z</dcterms:modified>
</cp:coreProperties>
</file>