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3-Luftverkehr\"/>
    </mc:Choice>
  </mc:AlternateContent>
  <bookViews>
    <workbookView xWindow="0" yWindow="0" windowWidth="23040" windowHeight="9060"/>
  </bookViews>
  <sheets>
    <sheet name="Steckbrief" sheetId="1" r:id="rId1"/>
    <sheet name="2023" sheetId="37" r:id="rId2"/>
    <sheet name="2022" sheetId="36" r:id="rId3"/>
    <sheet name="2021" sheetId="35" r:id="rId4"/>
    <sheet name="2020" sheetId="34" r:id="rId5"/>
    <sheet name="2019" sheetId="33" r:id="rId6"/>
    <sheet name="2018" sheetId="32" r:id="rId7"/>
    <sheet name="2017" sheetId="30" r:id="rId8"/>
    <sheet name="2016" sheetId="29" r:id="rId9"/>
    <sheet name="2015" sheetId="2" r:id="rId10"/>
    <sheet name="2014" sheetId="19" r:id="rId11"/>
    <sheet name="2013" sheetId="20" r:id="rId12"/>
    <sheet name="2012" sheetId="21" r:id="rId13"/>
    <sheet name="2011" sheetId="22" r:id="rId14"/>
    <sheet name="2010" sheetId="23" r:id="rId15"/>
    <sheet name="2009" sheetId="24" r:id="rId16"/>
    <sheet name="2008" sheetId="25" r:id="rId17"/>
    <sheet name="2007" sheetId="26" r:id="rId18"/>
    <sheet name="2006" sheetId="27" r:id="rId19"/>
    <sheet name="2005" sheetId="28" r:id="rId20"/>
  </sheets>
  <calcPr calcId="162913"/>
</workbook>
</file>

<file path=xl/calcChain.xml><?xml version="1.0" encoding="utf-8"?>
<calcChain xmlns="http://schemas.openxmlformats.org/spreadsheetml/2006/main">
  <c r="E16" i="36" l="1"/>
  <c r="F16" i="36"/>
  <c r="G16" i="36"/>
  <c r="H16" i="36"/>
  <c r="I16" i="36"/>
  <c r="J16" i="36"/>
  <c r="K16" i="36"/>
  <c r="L16" i="36"/>
  <c r="M16" i="36"/>
  <c r="N16" i="36"/>
  <c r="O16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E10" i="36"/>
  <c r="F10" i="36"/>
  <c r="G10" i="36"/>
  <c r="H10" i="36"/>
  <c r="I10" i="36"/>
  <c r="J10" i="36"/>
  <c r="K10" i="36"/>
  <c r="L10" i="36"/>
  <c r="M10" i="36"/>
  <c r="N10" i="36"/>
  <c r="O10" i="36"/>
  <c r="D10" i="36"/>
  <c r="O16" i="37"/>
  <c r="F13" i="37"/>
  <c r="G13" i="37"/>
  <c r="H13" i="37"/>
  <c r="L13" i="37"/>
  <c r="N13" i="37"/>
  <c r="O13" i="37"/>
  <c r="F10" i="37"/>
  <c r="G10" i="37"/>
  <c r="H10" i="37"/>
  <c r="J10" i="37"/>
  <c r="L10" i="37"/>
  <c r="L16" i="37" s="1"/>
  <c r="M10" i="37"/>
  <c r="N10" i="37"/>
  <c r="N16" i="37" s="1"/>
  <c r="O10" i="37"/>
  <c r="E10" i="37"/>
  <c r="P15" i="37"/>
  <c r="P14" i="37"/>
  <c r="E13" i="37"/>
  <c r="P12" i="37"/>
  <c r="P11" i="37"/>
  <c r="J16" i="37"/>
  <c r="H16" i="37"/>
  <c r="G16" i="37"/>
  <c r="F16" i="37"/>
  <c r="E16" i="37"/>
  <c r="P15" i="36"/>
  <c r="P14" i="36"/>
  <c r="P12" i="36"/>
  <c r="P11" i="36"/>
  <c r="P13" i="36"/>
  <c r="P11" i="35"/>
  <c r="P12" i="35"/>
  <c r="N10" i="35"/>
  <c r="J16" i="33"/>
  <c r="P15" i="33"/>
  <c r="P14" i="33"/>
  <c r="O13" i="33"/>
  <c r="N13" i="33"/>
  <c r="M13" i="33"/>
  <c r="L13" i="33"/>
  <c r="K13" i="33"/>
  <c r="J13" i="33"/>
  <c r="I13" i="33"/>
  <c r="G13" i="33"/>
  <c r="F13" i="33"/>
  <c r="E13" i="33"/>
  <c r="D13" i="33"/>
  <c r="P13" i="33"/>
  <c r="P12" i="33"/>
  <c r="P11" i="33"/>
  <c r="O10" i="33"/>
  <c r="O16" i="33"/>
  <c r="N10" i="33"/>
  <c r="N16" i="33"/>
  <c r="M10" i="33"/>
  <c r="M16" i="33"/>
  <c r="L10" i="33"/>
  <c r="L16" i="33"/>
  <c r="K10" i="33"/>
  <c r="K16" i="33"/>
  <c r="J10" i="33"/>
  <c r="I10" i="33"/>
  <c r="I16" i="33"/>
  <c r="H10" i="33"/>
  <c r="H16" i="33"/>
  <c r="G10" i="33"/>
  <c r="G16" i="33"/>
  <c r="F10" i="33"/>
  <c r="F16" i="33"/>
  <c r="E10" i="33"/>
  <c r="E16" i="33"/>
  <c r="D10" i="33"/>
  <c r="D16" i="33"/>
  <c r="P16" i="33"/>
  <c r="J16" i="34"/>
  <c r="I16" i="34"/>
  <c r="P15" i="34"/>
  <c r="P14" i="34"/>
  <c r="O13" i="34"/>
  <c r="N13" i="34"/>
  <c r="M13" i="34"/>
  <c r="L13" i="34"/>
  <c r="K13" i="34"/>
  <c r="J13" i="34"/>
  <c r="I13" i="34"/>
  <c r="H13" i="34"/>
  <c r="P13" i="34"/>
  <c r="G13" i="34"/>
  <c r="F13" i="34"/>
  <c r="E13" i="34"/>
  <c r="D13" i="34"/>
  <c r="D16" i="34"/>
  <c r="P16" i="34"/>
  <c r="P12" i="34"/>
  <c r="P11" i="34"/>
  <c r="O10" i="34"/>
  <c r="O16" i="34"/>
  <c r="N10" i="34"/>
  <c r="N16" i="34"/>
  <c r="M10" i="34"/>
  <c r="M16" i="34"/>
  <c r="L10" i="34"/>
  <c r="L16" i="34"/>
  <c r="K10" i="34"/>
  <c r="K16" i="34"/>
  <c r="J10" i="34"/>
  <c r="I10" i="34"/>
  <c r="H10" i="34"/>
  <c r="H16" i="34"/>
  <c r="G10" i="34"/>
  <c r="G16" i="34"/>
  <c r="F10" i="34"/>
  <c r="F16" i="34"/>
  <c r="E10" i="34"/>
  <c r="E16" i="34"/>
  <c r="P10" i="33"/>
  <c r="P10" i="34"/>
  <c r="D13" i="35"/>
  <c r="D10" i="35"/>
  <c r="K13" i="35"/>
  <c r="K16" i="35"/>
  <c r="L13" i="35"/>
  <c r="L10" i="35"/>
  <c r="L16" i="35"/>
  <c r="P15" i="35"/>
  <c r="P14" i="35"/>
  <c r="N13" i="35"/>
  <c r="N16" i="35"/>
  <c r="M13" i="35"/>
  <c r="J13" i="35"/>
  <c r="I13" i="35"/>
  <c r="H13" i="35"/>
  <c r="G13" i="35"/>
  <c r="F13" i="35"/>
  <c r="E13" i="35"/>
  <c r="M10" i="35"/>
  <c r="M16" i="35"/>
  <c r="J10" i="35"/>
  <c r="I10" i="35"/>
  <c r="H10" i="35"/>
  <c r="G10" i="35"/>
  <c r="F10" i="35"/>
  <c r="F16" i="35"/>
  <c r="E10" i="35"/>
  <c r="E16" i="35"/>
  <c r="D16" i="35"/>
  <c r="O10" i="29"/>
  <c r="O16" i="29"/>
  <c r="P15" i="30"/>
  <c r="P14" i="30"/>
  <c r="O13" i="30"/>
  <c r="N13" i="30"/>
  <c r="N16" i="30"/>
  <c r="M13" i="30"/>
  <c r="L13" i="30"/>
  <c r="K13" i="30"/>
  <c r="J13" i="30"/>
  <c r="I13" i="30"/>
  <c r="H13" i="30"/>
  <c r="G13" i="30"/>
  <c r="F13" i="30"/>
  <c r="E13" i="30"/>
  <c r="D13" i="30"/>
  <c r="P12" i="30"/>
  <c r="P11" i="30"/>
  <c r="O10" i="30"/>
  <c r="O16" i="30"/>
  <c r="N10" i="30"/>
  <c r="M10" i="30"/>
  <c r="M16" i="30"/>
  <c r="L10" i="30"/>
  <c r="L16" i="30"/>
  <c r="K10" i="30"/>
  <c r="J10" i="30"/>
  <c r="J16" i="30"/>
  <c r="I10" i="30"/>
  <c r="I16" i="30"/>
  <c r="H10" i="30"/>
  <c r="G10" i="30"/>
  <c r="G16" i="30"/>
  <c r="F10" i="30"/>
  <c r="P10" i="30"/>
  <c r="E10" i="30"/>
  <c r="D10" i="30"/>
  <c r="D16" i="30"/>
  <c r="H16" i="30"/>
  <c r="E16" i="30"/>
  <c r="K16" i="30"/>
  <c r="P13" i="30"/>
  <c r="F13" i="29"/>
  <c r="F10" i="29"/>
  <c r="F16" i="29"/>
  <c r="P15" i="29"/>
  <c r="P14" i="29"/>
  <c r="P12" i="29"/>
  <c r="P11" i="29"/>
  <c r="O13" i="29"/>
  <c r="N13" i="29"/>
  <c r="M13" i="29"/>
  <c r="L13" i="29"/>
  <c r="L10" i="29"/>
  <c r="L16" i="29"/>
  <c r="K13" i="29"/>
  <c r="P13" i="29"/>
  <c r="K10" i="29"/>
  <c r="K16" i="29"/>
  <c r="J13" i="29"/>
  <c r="I13" i="29"/>
  <c r="H13" i="29"/>
  <c r="G13" i="29"/>
  <c r="G10" i="29"/>
  <c r="P10" i="29"/>
  <c r="G16" i="29"/>
  <c r="E13" i="29"/>
  <c r="D13" i="29"/>
  <c r="N10" i="29"/>
  <c r="M10" i="29"/>
  <c r="M16" i="29"/>
  <c r="J10" i="29"/>
  <c r="J16" i="29"/>
  <c r="I10" i="29"/>
  <c r="I16" i="29"/>
  <c r="H10" i="29"/>
  <c r="H16" i="29"/>
  <c r="E10" i="29"/>
  <c r="E16" i="29"/>
  <c r="D10" i="29"/>
  <c r="P15" i="20"/>
  <c r="P14" i="20"/>
  <c r="P13" i="20"/>
  <c r="O13" i="20"/>
  <c r="N13" i="20"/>
  <c r="N10" i="20"/>
  <c r="N16" i="20"/>
  <c r="M13" i="20"/>
  <c r="M10" i="20"/>
  <c r="M16" i="20"/>
  <c r="L13" i="20"/>
  <c r="L16" i="20"/>
  <c r="K13" i="20"/>
  <c r="J13" i="20"/>
  <c r="J10" i="20"/>
  <c r="J16" i="20"/>
  <c r="I13" i="20"/>
  <c r="H13" i="20"/>
  <c r="G13" i="20"/>
  <c r="G16" i="20"/>
  <c r="F13" i="20"/>
  <c r="F10" i="20"/>
  <c r="F16" i="20"/>
  <c r="E13" i="20"/>
  <c r="E10" i="20"/>
  <c r="E16" i="20"/>
  <c r="D13" i="20"/>
  <c r="P12" i="20"/>
  <c r="P11" i="20"/>
  <c r="P10" i="20"/>
  <c r="P16" i="20"/>
  <c r="O10" i="20"/>
  <c r="O16" i="20"/>
  <c r="L10" i="20"/>
  <c r="K10" i="20"/>
  <c r="K16" i="20"/>
  <c r="I10" i="20"/>
  <c r="I16" i="20"/>
  <c r="H10" i="20"/>
  <c r="H16" i="20"/>
  <c r="G10" i="20"/>
  <c r="D10" i="20"/>
  <c r="P15" i="21"/>
  <c r="P14" i="21"/>
  <c r="P13" i="21"/>
  <c r="P16" i="21"/>
  <c r="O13" i="21"/>
  <c r="N13" i="21"/>
  <c r="N10" i="21"/>
  <c r="N16" i="21"/>
  <c r="M13" i="21"/>
  <c r="L13" i="21"/>
  <c r="K13" i="21"/>
  <c r="K10" i="21"/>
  <c r="K16" i="21"/>
  <c r="J13" i="21"/>
  <c r="I13" i="21"/>
  <c r="H13" i="21"/>
  <c r="G13" i="21"/>
  <c r="G10" i="21"/>
  <c r="G16" i="21"/>
  <c r="F13" i="21"/>
  <c r="E13" i="21"/>
  <c r="D13" i="21"/>
  <c r="P12" i="21"/>
  <c r="P11" i="21"/>
  <c r="P10" i="21"/>
  <c r="O10" i="21"/>
  <c r="O16" i="21"/>
  <c r="M10" i="21"/>
  <c r="M16" i="21"/>
  <c r="L10" i="21"/>
  <c r="L16" i="21"/>
  <c r="J10" i="21"/>
  <c r="I10" i="21"/>
  <c r="I16" i="21"/>
  <c r="H10" i="21"/>
  <c r="H16" i="21"/>
  <c r="F10" i="21"/>
  <c r="F16" i="21"/>
  <c r="E10" i="21"/>
  <c r="D10" i="21"/>
  <c r="D16" i="21"/>
  <c r="P15" i="22"/>
  <c r="P14" i="22"/>
  <c r="P13" i="22"/>
  <c r="O13" i="22"/>
  <c r="N13" i="22"/>
  <c r="M13" i="22"/>
  <c r="M10" i="22"/>
  <c r="M16" i="22"/>
  <c r="L13" i="22"/>
  <c r="K13" i="22"/>
  <c r="J13" i="22"/>
  <c r="J16" i="22"/>
  <c r="I13" i="22"/>
  <c r="I16" i="22"/>
  <c r="H13" i="22"/>
  <c r="G13" i="22"/>
  <c r="F13" i="22"/>
  <c r="E13" i="22"/>
  <c r="D13" i="22"/>
  <c r="P12" i="22"/>
  <c r="P11" i="22"/>
  <c r="P10" i="22"/>
  <c r="P16" i="22"/>
  <c r="O10" i="22"/>
  <c r="O16" i="22"/>
  <c r="N10" i="22"/>
  <c r="L10" i="22"/>
  <c r="L16" i="22"/>
  <c r="K10" i="22"/>
  <c r="K16" i="22"/>
  <c r="J10" i="22"/>
  <c r="I10" i="22"/>
  <c r="H10" i="22"/>
  <c r="G10" i="22"/>
  <c r="F10" i="22"/>
  <c r="E10" i="22"/>
  <c r="D10" i="22"/>
  <c r="D16" i="22"/>
  <c r="P15" i="23"/>
  <c r="P14" i="23"/>
  <c r="P13" i="23"/>
  <c r="O13" i="23"/>
  <c r="O10" i="23"/>
  <c r="O16" i="23"/>
  <c r="N13" i="23"/>
  <c r="M13" i="23"/>
  <c r="L13" i="23"/>
  <c r="K13" i="23"/>
  <c r="K10" i="23"/>
  <c r="K16" i="23"/>
  <c r="J13" i="23"/>
  <c r="I13" i="23"/>
  <c r="H13" i="23"/>
  <c r="H16" i="23"/>
  <c r="G13" i="23"/>
  <c r="G16" i="23"/>
  <c r="F13" i="23"/>
  <c r="F10" i="23"/>
  <c r="F16" i="23"/>
  <c r="E13" i="23"/>
  <c r="D13" i="23"/>
  <c r="P12" i="23"/>
  <c r="P11" i="23"/>
  <c r="P10" i="23"/>
  <c r="N10" i="23"/>
  <c r="M10" i="23"/>
  <c r="M16" i="23"/>
  <c r="L10" i="23"/>
  <c r="L16" i="23"/>
  <c r="J10" i="23"/>
  <c r="I10" i="23"/>
  <c r="I16" i="23"/>
  <c r="H10" i="23"/>
  <c r="G10" i="23"/>
  <c r="E10" i="23"/>
  <c r="E16" i="23"/>
  <c r="D10" i="23"/>
  <c r="D16" i="23"/>
  <c r="P15" i="24"/>
  <c r="P14" i="24"/>
  <c r="P13" i="24"/>
  <c r="O13" i="24"/>
  <c r="N13" i="24"/>
  <c r="M13" i="24"/>
  <c r="L13" i="24"/>
  <c r="K13" i="24"/>
  <c r="J13" i="24"/>
  <c r="J16" i="24"/>
  <c r="I13" i="24"/>
  <c r="I16" i="24"/>
  <c r="I10" i="24"/>
  <c r="H13" i="24"/>
  <c r="H10" i="24"/>
  <c r="H16" i="24"/>
  <c r="G13" i="24"/>
  <c r="F13" i="24"/>
  <c r="E13" i="24"/>
  <c r="E16" i="24"/>
  <c r="E10" i="24"/>
  <c r="D13" i="24"/>
  <c r="D10" i="24"/>
  <c r="D16" i="24"/>
  <c r="P12" i="24"/>
  <c r="P11" i="24"/>
  <c r="P10" i="24"/>
  <c r="O10" i="24"/>
  <c r="O16" i="24"/>
  <c r="N10" i="24"/>
  <c r="N16" i="24"/>
  <c r="M10" i="24"/>
  <c r="L10" i="24"/>
  <c r="K10" i="24"/>
  <c r="J10" i="24"/>
  <c r="G10" i="24"/>
  <c r="G16" i="24"/>
  <c r="F10" i="24"/>
  <c r="F16" i="24"/>
  <c r="P15" i="25"/>
  <c r="P14" i="25"/>
  <c r="P13" i="25"/>
  <c r="O13" i="25"/>
  <c r="O16" i="25"/>
  <c r="N13" i="25"/>
  <c r="N16" i="25"/>
  <c r="M13" i="25"/>
  <c r="L13" i="25"/>
  <c r="K13" i="25"/>
  <c r="J13" i="25"/>
  <c r="I13" i="25"/>
  <c r="I10" i="25"/>
  <c r="I16" i="25"/>
  <c r="H13" i="25"/>
  <c r="H16" i="25"/>
  <c r="G13" i="25"/>
  <c r="F13" i="25"/>
  <c r="E13" i="25"/>
  <c r="E10" i="25"/>
  <c r="E16" i="25"/>
  <c r="D13" i="25"/>
  <c r="P12" i="25"/>
  <c r="P11" i="25"/>
  <c r="P10" i="25"/>
  <c r="P16" i="25"/>
  <c r="O10" i="25"/>
  <c r="N10" i="25"/>
  <c r="M10" i="25"/>
  <c r="M16" i="25"/>
  <c r="L10" i="25"/>
  <c r="L16" i="25"/>
  <c r="K10" i="25"/>
  <c r="K16" i="25"/>
  <c r="J10" i="25"/>
  <c r="J16" i="25"/>
  <c r="H10" i="25"/>
  <c r="G10" i="25"/>
  <c r="F10" i="25"/>
  <c r="F16" i="25"/>
  <c r="D10" i="25"/>
  <c r="D16" i="25"/>
  <c r="P15" i="26"/>
  <c r="P14" i="26"/>
  <c r="P13" i="26"/>
  <c r="O13" i="26"/>
  <c r="N13" i="26"/>
  <c r="M13" i="26"/>
  <c r="L13" i="26"/>
  <c r="L16" i="26"/>
  <c r="K13" i="26"/>
  <c r="J13" i="26"/>
  <c r="I13" i="26"/>
  <c r="H13" i="26"/>
  <c r="G13" i="26"/>
  <c r="F13" i="26"/>
  <c r="E13" i="26"/>
  <c r="E16" i="26"/>
  <c r="D13" i="26"/>
  <c r="D16" i="26"/>
  <c r="P12" i="26"/>
  <c r="P11" i="26"/>
  <c r="P10" i="26"/>
  <c r="O10" i="26"/>
  <c r="N10" i="26"/>
  <c r="M10" i="26"/>
  <c r="M16" i="26"/>
  <c r="L10" i="26"/>
  <c r="K10" i="26"/>
  <c r="J10" i="26"/>
  <c r="I10" i="26"/>
  <c r="I16" i="26"/>
  <c r="H10" i="26"/>
  <c r="H16" i="26"/>
  <c r="G10" i="26"/>
  <c r="F10" i="26"/>
  <c r="E10" i="26"/>
  <c r="D10" i="26"/>
  <c r="P15" i="27"/>
  <c r="P14" i="27"/>
  <c r="P13" i="27"/>
  <c r="O13" i="27"/>
  <c r="N13" i="27"/>
  <c r="M13" i="27"/>
  <c r="L13" i="27"/>
  <c r="K13" i="27"/>
  <c r="J13" i="27"/>
  <c r="I13" i="27"/>
  <c r="H13" i="27"/>
  <c r="H10" i="27"/>
  <c r="H16" i="27"/>
  <c r="G13" i="27"/>
  <c r="F13" i="27"/>
  <c r="E13" i="27"/>
  <c r="D13" i="27"/>
  <c r="D10" i="27"/>
  <c r="D16" i="27"/>
  <c r="P12" i="27"/>
  <c r="P11" i="27"/>
  <c r="P10" i="27"/>
  <c r="P16" i="27"/>
  <c r="O10" i="27"/>
  <c r="O16" i="27"/>
  <c r="N10" i="27"/>
  <c r="N16" i="27"/>
  <c r="M10" i="27"/>
  <c r="M16" i="27"/>
  <c r="L10" i="27"/>
  <c r="L16" i="27"/>
  <c r="K10" i="27"/>
  <c r="J10" i="27"/>
  <c r="I10" i="27"/>
  <c r="I16" i="27"/>
  <c r="G10" i="27"/>
  <c r="G16" i="27"/>
  <c r="F10" i="27"/>
  <c r="F16" i="27"/>
  <c r="E10" i="27"/>
  <c r="P15" i="28"/>
  <c r="P14" i="28"/>
  <c r="P13" i="28"/>
  <c r="P16" i="28"/>
  <c r="O13" i="28"/>
  <c r="N13" i="28"/>
  <c r="N16" i="28"/>
  <c r="M13" i="28"/>
  <c r="M10" i="28"/>
  <c r="M16" i="28"/>
  <c r="L13" i="28"/>
  <c r="K13" i="28"/>
  <c r="J13" i="28"/>
  <c r="I13" i="28"/>
  <c r="I16" i="28"/>
  <c r="H13" i="28"/>
  <c r="H16" i="28"/>
  <c r="G13" i="28"/>
  <c r="F13" i="28"/>
  <c r="E13" i="28"/>
  <c r="D13" i="28"/>
  <c r="P12" i="28"/>
  <c r="P11" i="28"/>
  <c r="P10" i="28"/>
  <c r="O10" i="28"/>
  <c r="O16" i="28"/>
  <c r="N10" i="28"/>
  <c r="L10" i="28"/>
  <c r="L16" i="28"/>
  <c r="K10" i="28"/>
  <c r="K16" i="28"/>
  <c r="J10" i="28"/>
  <c r="J16" i="28"/>
  <c r="I10" i="28"/>
  <c r="H10" i="28"/>
  <c r="G10" i="28"/>
  <c r="F10" i="28"/>
  <c r="E10" i="28"/>
  <c r="D10" i="28"/>
  <c r="D16" i="28"/>
  <c r="P15" i="19"/>
  <c r="P14" i="19"/>
  <c r="P13" i="19"/>
  <c r="O13" i="19"/>
  <c r="N13" i="19"/>
  <c r="N10" i="19"/>
  <c r="N16" i="19"/>
  <c r="M13" i="19"/>
  <c r="M10" i="19"/>
  <c r="M16" i="19"/>
  <c r="L13" i="19"/>
  <c r="K13" i="19"/>
  <c r="J13" i="19"/>
  <c r="I13" i="19"/>
  <c r="I10" i="19"/>
  <c r="I16" i="19"/>
  <c r="H13" i="19"/>
  <c r="G13" i="19"/>
  <c r="F13" i="19"/>
  <c r="E13" i="19"/>
  <c r="E10" i="19"/>
  <c r="E16" i="19"/>
  <c r="D13" i="19"/>
  <c r="P12" i="19"/>
  <c r="P11" i="19"/>
  <c r="P10" i="19"/>
  <c r="P16" i="19"/>
  <c r="O10" i="19"/>
  <c r="L10" i="19"/>
  <c r="L16" i="19"/>
  <c r="K10" i="19"/>
  <c r="K16" i="19"/>
  <c r="J10" i="19"/>
  <c r="J16" i="19"/>
  <c r="H10" i="19"/>
  <c r="H16" i="19"/>
  <c r="G10" i="19"/>
  <c r="G16" i="19"/>
  <c r="F10" i="19"/>
  <c r="F16" i="19"/>
  <c r="D10" i="19"/>
  <c r="D16" i="19"/>
  <c r="J16" i="26"/>
  <c r="E16" i="28"/>
  <c r="E16" i="21"/>
  <c r="K16" i="27"/>
  <c r="O16" i="26"/>
  <c r="M16" i="24"/>
  <c r="F16" i="26"/>
  <c r="N16" i="26"/>
  <c r="F16" i="28"/>
  <c r="G16" i="28"/>
  <c r="G16" i="25"/>
  <c r="L16" i="24"/>
  <c r="N16" i="23"/>
  <c r="D16" i="20"/>
  <c r="O16" i="19"/>
  <c r="G16" i="26"/>
  <c r="E16" i="22"/>
  <c r="K16" i="26"/>
  <c r="J16" i="21"/>
  <c r="G16" i="22"/>
  <c r="H16" i="22"/>
  <c r="J16" i="27"/>
  <c r="K16" i="24"/>
  <c r="J16" i="23"/>
  <c r="E16" i="27"/>
  <c r="F16" i="22"/>
  <c r="N16" i="22"/>
  <c r="P15" i="2"/>
  <c r="P14" i="2"/>
  <c r="P11" i="2"/>
  <c r="P12" i="2"/>
  <c r="P10" i="2"/>
  <c r="P16" i="2"/>
  <c r="P13" i="2"/>
  <c r="E13" i="2"/>
  <c r="E10" i="2"/>
  <c r="E16" i="2"/>
  <c r="F13" i="2"/>
  <c r="G13" i="2"/>
  <c r="H13" i="2"/>
  <c r="H10" i="2"/>
  <c r="H16" i="2"/>
  <c r="I13" i="2"/>
  <c r="J13" i="2"/>
  <c r="K13" i="2"/>
  <c r="L13" i="2"/>
  <c r="L10" i="2"/>
  <c r="L16" i="2"/>
  <c r="M13" i="2"/>
  <c r="N13" i="2"/>
  <c r="O13" i="2"/>
  <c r="D13" i="2"/>
  <c r="D10" i="2"/>
  <c r="D16" i="2"/>
  <c r="F10" i="2"/>
  <c r="F16" i="2"/>
  <c r="N10" i="2"/>
  <c r="N16" i="2"/>
  <c r="M10" i="2"/>
  <c r="M16" i="2"/>
  <c r="O10" i="2"/>
  <c r="O16" i="2"/>
  <c r="G10" i="2"/>
  <c r="G16" i="2"/>
  <c r="K10" i="2"/>
  <c r="K16" i="2"/>
  <c r="J10" i="2"/>
  <c r="J16" i="2"/>
  <c r="I10" i="2"/>
  <c r="I16" i="2"/>
  <c r="D16" i="29"/>
  <c r="P16" i="29"/>
  <c r="N16" i="29"/>
  <c r="P16" i="26"/>
  <c r="P16" i="23"/>
  <c r="P16" i="24"/>
  <c r="F16" i="30"/>
  <c r="P16" i="30"/>
  <c r="G16" i="35"/>
  <c r="H16" i="35"/>
  <c r="I16" i="35"/>
  <c r="J16" i="35"/>
  <c r="P13" i="35"/>
  <c r="P10" i="35"/>
  <c r="P16" i="35"/>
  <c r="P10" i="36"/>
  <c r="D16" i="36"/>
  <c r="P16" i="36"/>
  <c r="P10" i="37" l="1"/>
  <c r="P13" i="37"/>
  <c r="M16" i="37"/>
  <c r="P16" i="37" s="1"/>
</calcChain>
</file>

<file path=xl/sharedStrings.xml><?xml version="1.0" encoding="utf-8"?>
<sst xmlns="http://schemas.openxmlformats.org/spreadsheetml/2006/main" count="527" uniqueCount="73">
  <si>
    <t>+41 61 267 87 31</t>
  </si>
  <si>
    <t>Irma Rodiqi</t>
  </si>
  <si>
    <t>Weitere Auskünfte:</t>
  </si>
  <si>
    <t>Zitiervorschlag [Quelle]:</t>
  </si>
  <si>
    <t>Nächste Aktualisierung:</t>
  </si>
  <si>
    <t>Letzte Aktualisierung:</t>
  </si>
  <si>
    <t>Verfügbarkeit:</t>
  </si>
  <si>
    <t>Datenquelle:</t>
  </si>
  <si>
    <t>Erläuterungen:</t>
  </si>
  <si>
    <t>Statistisches Amt</t>
  </si>
  <si>
    <t>Präsidialdepartement des Kantons Basel-Stadt</t>
  </si>
  <si>
    <t>Total</t>
  </si>
  <si>
    <t>Dez</t>
  </si>
  <si>
    <t>Nov</t>
  </si>
  <si>
    <t>Okt</t>
  </si>
  <si>
    <t>Sep</t>
  </si>
  <si>
    <t>Aug</t>
  </si>
  <si>
    <t>Jul</t>
  </si>
  <si>
    <t>Jun</t>
  </si>
  <si>
    <t>Mai</t>
  </si>
  <si>
    <t>Apr</t>
  </si>
  <si>
    <t>Mrz</t>
  </si>
  <si>
    <t>Feb</t>
  </si>
  <si>
    <t>Jan</t>
  </si>
  <si>
    <t>EuroAirport Basel Mulhouse Freiburg</t>
  </si>
  <si>
    <t>Luftfracht auf dem EuroAirport Basel Mulhouse Freiburg</t>
  </si>
  <si>
    <t>Luftfracht auf dem EuroAirport Basel Mulhouse Freiburg 2015</t>
  </si>
  <si>
    <t>Export</t>
  </si>
  <si>
    <t>Import</t>
  </si>
  <si>
    <t>Total Fracht</t>
  </si>
  <si>
    <t>Luftfracht auf dem EuroAirport Basel Mulhouse Freiburg 2014</t>
  </si>
  <si>
    <t>Luftfracht auf dem EuroAirport Basel Mulhouse Freiburg 2013</t>
  </si>
  <si>
    <t>Luftfracht auf dem EuroAirport Basel Mulhouse Freiburg 2012</t>
  </si>
  <si>
    <t>Luftfracht auf dem EuroAirport Basel Mulhouse Freiburg 2011</t>
  </si>
  <si>
    <t>Luftfracht auf dem EuroAirport Basel Mulhouse Freiburg 2010</t>
  </si>
  <si>
    <t>Luftfracht auf dem EuroAirport Basel Mulhouse Freiburg 2009</t>
  </si>
  <si>
    <t>Luftfracht auf dem EuroAirport Basel Mulhouse Freiburg 2008</t>
  </si>
  <si>
    <t>Luftfracht auf dem EuroAirport Basel Mulhouse Freiburg 2007</t>
  </si>
  <si>
    <t>Luftfracht auf dem EuroAirport Basel Mulhouse Freiburg 2006</t>
  </si>
  <si>
    <t>Luftfracht auf dem EuroAirport Basel Mulhouse Freiburg 2005</t>
  </si>
  <si>
    <t>t11.3.03</t>
  </si>
  <si>
    <t>Internetseite des Statistischen Amtes Basel-Stadt</t>
  </si>
  <si>
    <t>irma.rodiqi@bs.ch</t>
  </si>
  <si>
    <t>Luftfracht auf dem EuroAirport Basel Mulhouse Freiburg 2016</t>
  </si>
  <si>
    <t>Luftfracht auf dem EuroAirport Basel Mulhouse Freiburg 2017</t>
  </si>
  <si>
    <t xml:space="preserve">     </t>
  </si>
  <si>
    <t>Luftfracht auf dem EuroAirport Basel Mulhouse Freiburg 2018</t>
  </si>
  <si>
    <t>Expressfracht</t>
  </si>
  <si>
    <t>Vollfracht</t>
  </si>
  <si>
    <t>Transport per Camion</t>
  </si>
  <si>
    <t>Luftfracht und Post</t>
  </si>
  <si>
    <t>Kuno Bucher</t>
  </si>
  <si>
    <t>kuno.bucher@bs.ch</t>
  </si>
  <si>
    <t>+41 61 267 87 29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</si>
  <si>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Rundungsbedingte Abweichungen vom Total sind möglich.</t>
    </r>
  </si>
  <si>
    <t>Publikationsort:</t>
  </si>
  <si>
    <t>Erhebungsart:</t>
  </si>
  <si>
    <t>Referenzperiode:</t>
  </si>
  <si>
    <t>Monat</t>
  </si>
  <si>
    <t>Statistisches Amt des Kantons Basel-Stadt, Flugverkehrsstatistik</t>
  </si>
  <si>
    <t>Vollerhebung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</si>
  <si>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Unterjährige Werte eines laufenden Berichtsjahres sind als vorläufig zu betrachten; diese werden nach Vorhandensein des kompletten Berichtsjahres durch endgültige ersetzt.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Rundungsbedingte Abweichungen vom Total sind möglich.</t>
    </r>
  </si>
  <si>
    <r>
      <t>Fracht in Tonnen</t>
    </r>
    <r>
      <rPr>
        <vertAlign val="superscript"/>
        <sz val="9"/>
        <rFont val="Arial"/>
        <family val="2"/>
      </rPr>
      <t>1</t>
    </r>
  </si>
  <si>
    <t>Luftfracht auf dem EuroAirport Basel Mulhouse Freiburg 2021</t>
  </si>
  <si>
    <t>Luftfracht auf dem EuroAirport Basel Mulhouse Freiburg 2020</t>
  </si>
  <si>
    <t>Luftfracht auf dem EuroAirport Basel Mulhouse Freiburg 2019</t>
  </si>
  <si>
    <r>
      <t>Fracht in Tonnen</t>
    </r>
    <r>
      <rPr>
        <vertAlign val="superscript"/>
        <sz val="9"/>
        <rFont val="Arial"/>
        <family val="2"/>
      </rPr>
      <t>2</t>
    </r>
  </si>
  <si>
    <r>
      <t>Luftfracht auf dem EuroAirport Basel Mulhouse Freiburg 2023</t>
    </r>
    <r>
      <rPr>
        <vertAlign val="superscript"/>
        <sz val="9"/>
        <rFont val="Arial Black"/>
        <family val="2"/>
      </rPr>
      <t>1</t>
    </r>
  </si>
  <si>
    <t>…</t>
  </si>
  <si>
    <t>Seit 2005; monatlich</t>
  </si>
  <si>
    <t>Laufend</t>
  </si>
  <si>
    <t>Luftfracht auf dem EuroAirport Basel Mulhouse Freiburg 2022</t>
  </si>
  <si>
    <t>19.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</si>
</sst>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;\ \-#,##0;&quot;–&quot;;@"/>
    <numFmt numFmtId="165" formatCode="#,##0,;\-#,##0,;\ &quot;–&quot;\ ;\ @\ "/>
    <numFmt numFmtId="166" formatCode="#,##0.0;\ \-#,##0.0;&quot;–&quot;;@"/>
    <numFmt numFmtId="167" formatCode="#,##0.00;\ \-#,##0.00;&quot;–&quot;;@"/>
    <numFmt numFmtId="168" formatCode="#,##0.000;\ \-#,##0.000;&quot;–&quot;;@"/>
    <numFmt numFmtId="169" formatCode="#,##0.0000;\ \-#,##0.0000;&quot;–&quot;;@"/>
    <numFmt numFmtId="170" formatCode="#,##0%"/>
    <numFmt numFmtId="171" formatCode="#,##0.0%"/>
    <numFmt numFmtId="172" formatCode="#,##0;\-#,##0;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 Black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5" fontId="3" fillId="0" borderId="0" applyFont="0" applyFill="0" applyBorder="0" applyAlignment="0" applyProtection="0">
      <alignment horizontal="right"/>
    </xf>
    <xf numFmtId="17" fontId="1" fillId="0" borderId="0" applyFont="0" applyFill="0" applyBorder="0" applyAlignment="0" applyProtection="0"/>
    <xf numFmtId="166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8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top"/>
    </xf>
    <xf numFmtId="170" fontId="7" fillId="0" borderId="0" applyFill="0" applyBorder="0">
      <alignment horizontal="right" vertical="top"/>
    </xf>
    <xf numFmtId="171" fontId="7" fillId="0" borderId="0" applyFill="0" applyBorder="0">
      <alignment horizontal="right" vertical="top"/>
    </xf>
    <xf numFmtId="0" fontId="11" fillId="0" borderId="0"/>
    <xf numFmtId="0" fontId="1" fillId="0" borderId="0"/>
    <xf numFmtId="164" fontId="7" fillId="0" borderId="1">
      <alignment horizontal="left" vertical="top"/>
    </xf>
    <xf numFmtId="164" fontId="7" fillId="0" borderId="0" applyNumberFormat="0" applyFill="0" applyBorder="0">
      <alignment horizontal="left" vertical="top"/>
    </xf>
    <xf numFmtId="164" fontId="7" fillId="0" borderId="0" applyNumberFormat="0" applyFill="0" applyBorder="0">
      <alignment horizontal="left" vertical="top" indent="1"/>
    </xf>
    <xf numFmtId="164" fontId="7" fillId="0" borderId="0" applyNumberFormat="0" applyFill="0" applyBorder="0">
      <alignment horizontal="left" vertical="top" indent="2"/>
    </xf>
    <xf numFmtId="164" fontId="8" fillId="0" borderId="0" applyNumberFormat="0" applyFill="0" applyBorder="0">
      <alignment horizontal="left" vertical="top"/>
    </xf>
    <xf numFmtId="164" fontId="9" fillId="0" borderId="2" applyNumberFormat="0">
      <alignment horizontal="left"/>
    </xf>
    <xf numFmtId="0" fontId="7" fillId="0" borderId="3" applyNumberFormat="0">
      <alignment horizontal="right" vertical="top"/>
    </xf>
    <xf numFmtId="164" fontId="7" fillId="0" borderId="0" applyNumberFormat="0" applyFill="0" applyBorder="0">
      <alignment horizontal="right" vertical="top"/>
    </xf>
    <xf numFmtId="164" fontId="8" fillId="0" borderId="0" applyNumberFormat="0" applyFill="0" applyBorder="0">
      <alignment horizontal="right" vertical="top"/>
    </xf>
    <xf numFmtId="166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8" fontId="8" fillId="0" borderId="0" applyFill="0" applyBorder="0" applyProtection="0">
      <alignment horizontal="right" vertical="top"/>
    </xf>
    <xf numFmtId="164" fontId="8" fillId="0" borderId="0" applyFill="0" applyBorder="0" applyProtection="0">
      <alignment horizontal="right" vertical="top"/>
    </xf>
    <xf numFmtId="164" fontId="8" fillId="0" borderId="0" applyNumberFormat="0" applyFill="0" applyBorder="0">
      <alignment horizontal="right" vertical="top"/>
    </xf>
    <xf numFmtId="164" fontId="9" fillId="0" borderId="2" applyNumberFormat="0">
      <alignment horizontal="right"/>
    </xf>
    <xf numFmtId="166" fontId="9" fillId="0" borderId="2">
      <alignment horizontal="right"/>
    </xf>
    <xf numFmtId="0" fontId="10" fillId="0" borderId="3" applyNumberFormat="0">
      <alignment horizontal="left" vertical="top" wrapText="1"/>
    </xf>
    <xf numFmtId="164" fontId="7" fillId="0" borderId="0">
      <alignment horizontal="left" vertical="top"/>
    </xf>
    <xf numFmtId="0" fontId="13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1" fillId="0" borderId="0" xfId="10" applyFont="1" applyAlignment="1">
      <alignment wrapText="1"/>
    </xf>
    <xf numFmtId="0" fontId="1" fillId="0" borderId="0" xfId="10" applyFont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12" fillId="0" borderId="0" xfId="10" applyFont="1" applyAlignment="1">
      <alignment vertical="center"/>
    </xf>
    <xf numFmtId="0" fontId="1" fillId="0" borderId="0" xfId="10" applyFont="1" applyBorder="1" applyAlignment="1">
      <alignment horizontal="right" vertical="center" wrapText="1"/>
    </xf>
    <xf numFmtId="0" fontId="1" fillId="0" borderId="0" xfId="10" applyFont="1" applyBorder="1" applyAlignment="1">
      <alignment horizontal="left" vertical="top" wrapText="1"/>
    </xf>
    <xf numFmtId="0" fontId="1" fillId="0" borderId="0" xfId="10" applyFont="1" applyAlignment="1">
      <alignment horizontal="right" vertical="center" wrapText="1"/>
    </xf>
    <xf numFmtId="0" fontId="4" fillId="0" borderId="0" xfId="10" applyFont="1" applyBorder="1" applyAlignment="1">
      <alignment horizontal="left" vertical="center" wrapText="1"/>
    </xf>
    <xf numFmtId="0" fontId="1" fillId="0" borderId="2" xfId="10" applyFont="1" applyFill="1" applyBorder="1" applyAlignment="1">
      <alignment horizontal="right" vertical="center" wrapText="1"/>
    </xf>
    <xf numFmtId="0" fontId="1" fillId="0" borderId="2" xfId="10" applyFont="1" applyFill="1" applyBorder="1" applyAlignment="1">
      <alignment horizontal="left" vertical="top" wrapText="1"/>
    </xf>
    <xf numFmtId="0" fontId="1" fillId="0" borderId="0" xfId="10" applyFont="1" applyFill="1" applyBorder="1" applyAlignment="1">
      <alignment horizontal="left" vertical="top" wrapText="1"/>
    </xf>
    <xf numFmtId="0" fontId="1" fillId="0" borderId="0" xfId="10" applyFont="1" applyAlignment="1">
      <alignment vertical="top" wrapText="1"/>
    </xf>
    <xf numFmtId="0" fontId="1" fillId="0" borderId="0" xfId="10" applyFont="1" applyAlignment="1">
      <alignment horizontal="right" vertical="top" wrapText="1"/>
    </xf>
    <xf numFmtId="0" fontId="1" fillId="0" borderId="0" xfId="10" applyFont="1" applyAlignment="1">
      <alignment horizontal="left" vertical="top" wrapText="1"/>
    </xf>
    <xf numFmtId="0" fontId="1" fillId="0" borderId="0" xfId="10" applyFont="1" applyBorder="1" applyAlignment="1">
      <alignment horizontal="right" vertical="top" wrapText="1"/>
    </xf>
    <xf numFmtId="0" fontId="1" fillId="0" borderId="0" xfId="10" applyFont="1" applyFill="1" applyAlignment="1">
      <alignment horizontal="left" vertical="top" wrapText="1"/>
    </xf>
    <xf numFmtId="164" fontId="1" fillId="0" borderId="0" xfId="10" applyNumberFormat="1" applyFont="1" applyBorder="1" applyAlignment="1">
      <alignment horizontal="right" vertical="center" wrapText="1"/>
    </xf>
    <xf numFmtId="0" fontId="1" fillId="0" borderId="2" xfId="10" applyFont="1" applyBorder="1" applyAlignment="1">
      <alignment horizontal="left" vertical="center" wrapText="1"/>
    </xf>
    <xf numFmtId="0" fontId="1" fillId="0" borderId="2" xfId="10" applyFont="1" applyBorder="1" applyAlignment="1">
      <alignment horizontal="right" vertical="center" wrapText="1"/>
    </xf>
    <xf numFmtId="0" fontId="1" fillId="0" borderId="0" xfId="10" applyFont="1" applyAlignment="1">
      <alignment vertical="center" wrapText="1"/>
    </xf>
    <xf numFmtId="0" fontId="1" fillId="2" borderId="0" xfId="10" applyFont="1" applyFill="1" applyBorder="1" applyAlignment="1">
      <alignment vertical="center" wrapText="1"/>
    </xf>
    <xf numFmtId="0" fontId="5" fillId="0" borderId="0" xfId="10" applyFont="1" applyAlignment="1">
      <alignment wrapText="1"/>
    </xf>
    <xf numFmtId="0" fontId="5" fillId="0" borderId="0" xfId="10" applyFont="1" applyBorder="1" applyAlignment="1">
      <alignment wrapText="1"/>
    </xf>
    <xf numFmtId="0" fontId="5" fillId="0" borderId="0" xfId="10" applyFont="1" applyBorder="1" applyAlignment="1">
      <alignment horizontal="left"/>
    </xf>
    <xf numFmtId="0" fontId="1" fillId="0" borderId="0" xfId="10" applyFont="1" applyFill="1" applyAlignment="1">
      <alignment wrapText="1"/>
    </xf>
    <xf numFmtId="0" fontId="1" fillId="0" borderId="0" xfId="10" applyFont="1" applyBorder="1" applyAlignment="1">
      <alignment vertical="top" wrapText="1"/>
    </xf>
    <xf numFmtId="172" fontId="1" fillId="0" borderId="0" xfId="10" applyNumberFormat="1" applyFont="1" applyFill="1" applyBorder="1" applyAlignment="1">
      <alignment horizontal="right" vertical="top" wrapText="1"/>
    </xf>
    <xf numFmtId="0" fontId="1" fillId="0" borderId="2" xfId="10" applyFont="1" applyBorder="1" applyAlignment="1">
      <alignment vertical="center" wrapText="1"/>
    </xf>
    <xf numFmtId="0" fontId="1" fillId="0" borderId="0" xfId="1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10" applyFont="1" applyBorder="1" applyAlignment="1">
      <alignment horizontal="left" vertical="center" wrapText="1"/>
    </xf>
    <xf numFmtId="0" fontId="1" fillId="0" borderId="0" xfId="10" applyFont="1" applyBorder="1" applyAlignment="1">
      <alignment vertical="center" wrapText="1"/>
    </xf>
    <xf numFmtId="0" fontId="1" fillId="0" borderId="0" xfId="10" applyFont="1" applyFill="1" applyBorder="1" applyAlignment="1">
      <alignment horizontal="right" vertical="center" wrapText="1"/>
    </xf>
    <xf numFmtId="0" fontId="4" fillId="0" borderId="0" xfId="10" applyFont="1" applyBorder="1" applyAlignment="1">
      <alignment horizontal="left" vertical="top" wrapText="1"/>
    </xf>
    <xf numFmtId="164" fontId="4" fillId="0" borderId="0" xfId="10" applyNumberFormat="1" applyFont="1" applyFill="1" applyBorder="1" applyAlignment="1">
      <alignment horizontal="right" vertical="top" wrapText="1"/>
    </xf>
    <xf numFmtId="172" fontId="4" fillId="0" borderId="0" xfId="10" applyNumberFormat="1" applyFont="1" applyFill="1" applyBorder="1" applyAlignment="1">
      <alignment horizontal="right" vertical="top" wrapText="1"/>
    </xf>
    <xf numFmtId="0" fontId="4" fillId="0" borderId="0" xfId="10" applyFont="1" applyAlignment="1">
      <alignment vertical="top" wrapText="1"/>
    </xf>
    <xf numFmtId="164" fontId="1" fillId="0" borderId="0" xfId="29" applyNumberFormat="1" applyFont="1" applyBorder="1" applyAlignment="1">
      <alignment horizontal="left" vertical="top" wrapText="1"/>
    </xf>
    <xf numFmtId="0" fontId="4" fillId="0" borderId="0" xfId="10" applyFont="1" applyFill="1" applyBorder="1" applyAlignment="1">
      <alignment horizontal="left" vertical="top" wrapText="1"/>
    </xf>
    <xf numFmtId="0" fontId="1" fillId="0" borderId="0" xfId="10" applyFont="1" applyFill="1" applyBorder="1" applyAlignment="1">
      <alignment horizontal="right" vertical="top" wrapText="1"/>
    </xf>
    <xf numFmtId="0" fontId="1" fillId="0" borderId="2" xfId="10" applyFont="1" applyFill="1" applyBorder="1" applyAlignment="1">
      <alignment horizontal="right" vertical="center" wrapText="1"/>
    </xf>
    <xf numFmtId="0" fontId="4" fillId="0" borderId="2" xfId="10" applyFont="1" applyFill="1" applyBorder="1" applyAlignment="1">
      <alignment horizontal="left" vertical="top" wrapText="1"/>
    </xf>
    <xf numFmtId="0" fontId="4" fillId="0" borderId="2" xfId="10" applyFont="1" applyFill="1" applyBorder="1" applyAlignment="1">
      <alignment horizontal="right" vertical="top" wrapText="1"/>
    </xf>
    <xf numFmtId="164" fontId="4" fillId="0" borderId="2" xfId="1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10" applyFont="1" applyFill="1" applyBorder="1" applyAlignment="1">
      <alignment horizontal="right" vertical="center" wrapText="1"/>
    </xf>
    <xf numFmtId="0" fontId="17" fillId="0" borderId="0" xfId="30" applyFont="1" applyFill="1" applyBorder="1" applyAlignment="1">
      <alignment horizontal="left" vertical="top" wrapText="1"/>
    </xf>
    <xf numFmtId="0" fontId="1" fillId="0" borderId="0" xfId="30" applyFont="1" applyFill="1" applyAlignment="1">
      <alignment horizontal="left" vertical="top" wrapText="1"/>
    </xf>
    <xf numFmtId="0" fontId="1" fillId="0" borderId="2" xfId="10" applyFont="1" applyFill="1" applyBorder="1" applyAlignment="1">
      <alignment horizontal="right" vertical="center" wrapText="1"/>
    </xf>
    <xf numFmtId="164" fontId="1" fillId="0" borderId="0" xfId="10" quotePrefix="1" applyNumberFormat="1" applyFont="1" applyBorder="1" applyAlignment="1">
      <alignment horizontal="left" vertical="top" wrapText="1"/>
    </xf>
    <xf numFmtId="164" fontId="1" fillId="0" borderId="0" xfId="10" applyNumberFormat="1" applyFont="1" applyBorder="1" applyAlignment="1">
      <alignment horizontal="left" vertical="center" wrapText="1"/>
    </xf>
    <xf numFmtId="0" fontId="1" fillId="2" borderId="0" xfId="10" applyFont="1" applyFill="1" applyBorder="1" applyAlignment="1">
      <alignment horizontal="left" vertical="center" wrapText="1"/>
    </xf>
    <xf numFmtId="0" fontId="1" fillId="0" borderId="2" xfId="10" applyFont="1" applyFill="1" applyBorder="1" applyAlignment="1">
      <alignment horizontal="right" vertical="center" wrapText="1"/>
    </xf>
    <xf numFmtId="0" fontId="1" fillId="0" borderId="2" xfId="10" applyFont="1" applyFill="1" applyBorder="1" applyAlignment="1">
      <alignment horizontal="right" vertical="center" wrapText="1"/>
    </xf>
    <xf numFmtId="0" fontId="3" fillId="0" borderId="0" xfId="10" applyFont="1" applyAlignment="1">
      <alignment horizontal="left" wrapText="1" indent="1"/>
    </xf>
    <xf numFmtId="0" fontId="6" fillId="0" borderId="0" xfId="10" applyFont="1" applyBorder="1" applyAlignment="1">
      <alignment horizontal="left" wrapText="1" indent="1"/>
    </xf>
    <xf numFmtId="0" fontId="4" fillId="0" borderId="0" xfId="10" applyFont="1" applyBorder="1" applyAlignment="1">
      <alignment horizontal="left" wrapText="1" indent="1"/>
    </xf>
    <xf numFmtId="0" fontId="3" fillId="0" borderId="3" xfId="10" applyFont="1" applyBorder="1" applyAlignment="1">
      <alignment horizontal="left" vertical="center" wrapText="1"/>
    </xf>
    <xf numFmtId="0" fontId="5" fillId="0" borderId="0" xfId="10" applyFont="1" applyBorder="1" applyAlignment="1">
      <alignment horizontal="right" wrapText="1"/>
    </xf>
    <xf numFmtId="0" fontId="1" fillId="0" borderId="2" xfId="10" applyFont="1" applyFill="1" applyBorder="1" applyAlignment="1">
      <alignment horizontal="right" vertical="center" wrapText="1"/>
    </xf>
    <xf numFmtId="0" fontId="1" fillId="0" borderId="5" xfId="10" applyFont="1" applyFill="1" applyBorder="1" applyAlignment="1">
      <alignment horizontal="right" vertical="center" wrapText="1"/>
    </xf>
    <xf numFmtId="164" fontId="1" fillId="0" borderId="0" xfId="10" applyNumberFormat="1" applyFont="1" applyBorder="1" applyAlignment="1">
      <alignment horizontal="left" vertical="top" wrapText="1"/>
    </xf>
    <xf numFmtId="164" fontId="1" fillId="0" borderId="0" xfId="10" quotePrefix="1" applyNumberFormat="1" applyFont="1" applyBorder="1" applyAlignment="1">
      <alignment horizontal="left" vertical="top" wrapText="1"/>
    </xf>
    <xf numFmtId="164" fontId="1" fillId="0" borderId="2" xfId="1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0" xfId="10" applyAlignment="1">
      <alignment horizontal="right" wrapText="1"/>
    </xf>
    <xf numFmtId="0" fontId="1" fillId="2" borderId="0" xfId="1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31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29" builtinId="8"/>
    <cellStyle name="P-[0%]" xfId="7"/>
    <cellStyle name="P-[0,0%]" xfId="8"/>
    <cellStyle name="Standard" xfId="0" builtinId="0"/>
    <cellStyle name="Standard 2" xfId="9"/>
    <cellStyle name="Standard 3" xfId="10"/>
    <cellStyle name="Standard 3 2" xfId="30"/>
    <cellStyle name="Tab-Fn" xfId="11"/>
    <cellStyle name="Tab-L" xfId="12"/>
    <cellStyle name="Tab-L-02" xfId="13"/>
    <cellStyle name="Tab-L-04" xfId="14"/>
    <cellStyle name="Tab-L-fett" xfId="15"/>
    <cellStyle name="Tab-LU" xfId="16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R-fett_Verkehr" xfId="24"/>
    <cellStyle name="Tab-RU" xfId="25"/>
    <cellStyle name="Tab-RU[0,0]" xfId="26"/>
    <cellStyle name="Tab-T" xfId="27"/>
    <cellStyle name="Tab-UT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1026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050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42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42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147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no.bucher@bs.ch" TargetMode="External"/><Relationship Id="rId1" Type="http://schemas.openxmlformats.org/officeDocument/2006/relationships/hyperlink" Target="mailto:irma.rodiqi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4.28515625" style="1" customWidth="1"/>
    <col min="3" max="3" width="1.28515625" style="1" customWidth="1"/>
    <col min="4" max="4" width="33.28515625" style="1" customWidth="1"/>
    <col min="5" max="5" width="1.28515625" style="1" customWidth="1"/>
    <col min="6" max="6" width="33.28515625" style="1" customWidth="1"/>
    <col min="7" max="16384" width="10.85546875" style="1"/>
  </cols>
  <sheetData>
    <row r="1" spans="1:6" ht="33" customHeight="1" x14ac:dyDescent="0.2">
      <c r="B1" s="57" t="s">
        <v>10</v>
      </c>
      <c r="C1" s="57"/>
      <c r="D1" s="57"/>
    </row>
    <row r="2" spans="1:6" ht="16.5" customHeight="1" x14ac:dyDescent="0.25">
      <c r="B2" s="58" t="s">
        <v>9</v>
      </c>
      <c r="C2" s="59"/>
      <c r="D2" s="59"/>
    </row>
    <row r="3" spans="1:6" ht="6.75" customHeight="1" x14ac:dyDescent="0.2">
      <c r="A3" s="25"/>
    </row>
    <row r="4" spans="1:6" ht="16.5" customHeight="1" x14ac:dyDescent="0.2"/>
    <row r="5" spans="1:6" s="22" customFormat="1" ht="16.5" customHeight="1" x14ac:dyDescent="0.3">
      <c r="B5" s="24" t="s">
        <v>40</v>
      </c>
      <c r="C5" s="23"/>
      <c r="D5" s="61" t="s">
        <v>25</v>
      </c>
      <c r="E5" s="61"/>
      <c r="F5" s="61"/>
    </row>
    <row r="6" spans="1:6" s="20" customFormat="1" ht="2.25" customHeight="1" x14ac:dyDescent="0.25">
      <c r="B6" s="21"/>
      <c r="C6" s="21"/>
      <c r="D6" s="54"/>
      <c r="E6" s="54"/>
      <c r="F6" s="54"/>
    </row>
    <row r="7" spans="1:6" s="20" customFormat="1" ht="17.100000000000001" customHeight="1" x14ac:dyDescent="0.25">
      <c r="B7" s="5"/>
      <c r="D7" s="62" t="s">
        <v>55</v>
      </c>
      <c r="E7" s="62"/>
      <c r="F7" s="62"/>
    </row>
    <row r="8" spans="1:6" s="2" customFormat="1" ht="16.5" customHeight="1" x14ac:dyDescent="0.25">
      <c r="B8" s="19"/>
      <c r="C8" s="18"/>
      <c r="D8" s="63" t="s">
        <v>41</v>
      </c>
      <c r="E8" s="63"/>
      <c r="F8" s="63"/>
    </row>
    <row r="9" spans="1:6" s="2" customFormat="1" ht="18.75" customHeight="1" x14ac:dyDescent="0.25">
      <c r="B9" s="8" t="s">
        <v>8</v>
      </c>
      <c r="C9" s="7"/>
      <c r="D9" s="17"/>
      <c r="E9" s="17"/>
      <c r="F9" s="17"/>
    </row>
    <row r="10" spans="1:6" s="14" customFormat="1" ht="15" customHeight="1" x14ac:dyDescent="0.25">
      <c r="B10" s="6" t="s">
        <v>56</v>
      </c>
      <c r="C10" s="15"/>
      <c r="D10" s="64" t="s">
        <v>60</v>
      </c>
      <c r="E10" s="64"/>
      <c r="F10" s="64"/>
    </row>
    <row r="11" spans="1:6" s="12" customFormat="1" ht="15" customHeight="1" x14ac:dyDescent="0.25">
      <c r="B11" s="6" t="s">
        <v>7</v>
      </c>
      <c r="C11" s="15"/>
      <c r="D11" s="64" t="s">
        <v>24</v>
      </c>
      <c r="E11" s="64"/>
      <c r="F11" s="64"/>
    </row>
    <row r="12" spans="1:6" s="12" customFormat="1" ht="15" customHeight="1" x14ac:dyDescent="0.25">
      <c r="B12" s="11" t="s">
        <v>57</v>
      </c>
      <c r="C12" s="13"/>
      <c r="D12" s="64" t="s">
        <v>58</v>
      </c>
      <c r="E12" s="64"/>
      <c r="F12" s="64"/>
    </row>
    <row r="13" spans="1:6" s="14" customFormat="1" ht="15" customHeight="1" x14ac:dyDescent="0.25">
      <c r="B13" s="16" t="s">
        <v>6</v>
      </c>
      <c r="C13" s="13"/>
      <c r="D13" s="64" t="s">
        <v>69</v>
      </c>
      <c r="E13" s="64"/>
      <c r="F13" s="64"/>
    </row>
    <row r="14" spans="1:6" s="12" customFormat="1" ht="15" customHeight="1" x14ac:dyDescent="0.25">
      <c r="B14" s="49" t="s">
        <v>5</v>
      </c>
      <c r="C14" s="13"/>
      <c r="D14" s="65" t="s">
        <v>72</v>
      </c>
      <c r="E14" s="65"/>
      <c r="F14" s="65"/>
    </row>
    <row r="15" spans="1:6" s="12" customFormat="1" ht="15" customHeight="1" x14ac:dyDescent="0.25">
      <c r="B15" s="50" t="s">
        <v>4</v>
      </c>
      <c r="C15" s="13"/>
      <c r="D15" s="64" t="s">
        <v>70</v>
      </c>
      <c r="E15" s="64"/>
      <c r="F15" s="64"/>
    </row>
    <row r="16" spans="1:6" s="2" customFormat="1" ht="22.5" customHeight="1" x14ac:dyDescent="0.25">
      <c r="B16" s="10" t="s">
        <v>3</v>
      </c>
      <c r="C16" s="51"/>
      <c r="D16" s="66" t="s">
        <v>59</v>
      </c>
      <c r="E16" s="67"/>
      <c r="F16" s="67"/>
    </row>
    <row r="17" spans="2:6" ht="18.75" customHeight="1" x14ac:dyDescent="0.2">
      <c r="B17" s="8" t="s">
        <v>2</v>
      </c>
      <c r="C17" s="7"/>
      <c r="D17" s="53" t="s">
        <v>1</v>
      </c>
      <c r="E17" s="53"/>
      <c r="F17" s="53" t="s">
        <v>51</v>
      </c>
    </row>
    <row r="18" spans="2:6" ht="15" customHeight="1" x14ac:dyDescent="0.2">
      <c r="B18" s="6"/>
      <c r="C18" s="5"/>
      <c r="D18" s="38" t="s">
        <v>42</v>
      </c>
      <c r="E18" s="38"/>
      <c r="F18" s="38" t="s">
        <v>52</v>
      </c>
    </row>
    <row r="19" spans="2:6" ht="18.75" customHeight="1" thickBot="1" x14ac:dyDescent="0.25">
      <c r="B19" s="6"/>
      <c r="C19" s="5"/>
      <c r="D19" s="52" t="s">
        <v>0</v>
      </c>
      <c r="E19" s="52"/>
      <c r="F19" s="52" t="s">
        <v>53</v>
      </c>
    </row>
    <row r="20" spans="2:6" ht="22.5" customHeight="1" x14ac:dyDescent="0.2">
      <c r="B20" s="60"/>
      <c r="C20" s="60"/>
      <c r="D20" s="60"/>
      <c r="E20" s="60"/>
      <c r="F20" s="60"/>
    </row>
    <row r="21" spans="2:6" ht="12.75" customHeight="1" x14ac:dyDescent="0.2">
      <c r="B21" s="4"/>
      <c r="D21" s="2"/>
      <c r="E21" s="2"/>
      <c r="F21" s="2"/>
    </row>
    <row r="22" spans="2:6" ht="12.75" customHeight="1" x14ac:dyDescent="0.2">
      <c r="D22" s="2"/>
      <c r="E22" s="2"/>
      <c r="F22" s="2"/>
    </row>
    <row r="23" spans="2:6" ht="12.75" customHeight="1" x14ac:dyDescent="0.2">
      <c r="D23" s="3"/>
      <c r="E23" s="3"/>
      <c r="F23" s="3"/>
    </row>
    <row r="24" spans="2:6" ht="12.75" customHeight="1" x14ac:dyDescent="0.2">
      <c r="D24" s="2"/>
      <c r="E24" s="2"/>
      <c r="F24" s="2"/>
    </row>
  </sheetData>
  <mergeCells count="14">
    <mergeCell ref="B1:D1"/>
    <mergeCell ref="B2:D2"/>
    <mergeCell ref="B20:D20"/>
    <mergeCell ref="D5:F5"/>
    <mergeCell ref="D7:F7"/>
    <mergeCell ref="D8:F8"/>
    <mergeCell ref="D10:F10"/>
    <mergeCell ref="D11:F11"/>
    <mergeCell ref="D12:F12"/>
    <mergeCell ref="D13:F13"/>
    <mergeCell ref="D14:F14"/>
    <mergeCell ref="D15:F15"/>
    <mergeCell ref="D16:F16"/>
    <mergeCell ref="E20:F20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verticalDpi="4294967292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26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3560</v>
      </c>
      <c r="E10" s="35">
        <f t="shared" si="0"/>
        <v>3535</v>
      </c>
      <c r="F10" s="35">
        <f t="shared" si="0"/>
        <v>4253</v>
      </c>
      <c r="G10" s="35">
        <f t="shared" si="0"/>
        <v>3912</v>
      </c>
      <c r="H10" s="35">
        <f t="shared" si="0"/>
        <v>3790</v>
      </c>
      <c r="I10" s="35">
        <f t="shared" si="0"/>
        <v>4348</v>
      </c>
      <c r="J10" s="35">
        <f t="shared" si="0"/>
        <v>4208</v>
      </c>
      <c r="K10" s="35">
        <f t="shared" si="0"/>
        <v>3855</v>
      </c>
      <c r="L10" s="35">
        <f t="shared" si="0"/>
        <v>4376</v>
      </c>
      <c r="M10" s="35">
        <f t="shared" si="0"/>
        <v>4535</v>
      </c>
      <c r="N10" s="35">
        <f t="shared" si="0"/>
        <v>4380</v>
      </c>
      <c r="O10" s="35">
        <f t="shared" si="0"/>
        <v>4268</v>
      </c>
      <c r="P10" s="36">
        <f>SUM(P11:P12)</f>
        <v>49020</v>
      </c>
    </row>
    <row r="11" spans="1:16" s="26" customFormat="1" ht="16.5" customHeight="1" x14ac:dyDescent="0.25">
      <c r="B11" s="11" t="s">
        <v>47</v>
      </c>
      <c r="C11" s="15"/>
      <c r="D11" s="30">
        <v>2930</v>
      </c>
      <c r="E11" s="30">
        <v>2860</v>
      </c>
      <c r="F11" s="30">
        <v>3278</v>
      </c>
      <c r="G11" s="30">
        <v>3102</v>
      </c>
      <c r="H11" s="30">
        <v>3015</v>
      </c>
      <c r="I11" s="30">
        <v>3384</v>
      </c>
      <c r="J11" s="30">
        <v>3277</v>
      </c>
      <c r="K11" s="30">
        <v>2902</v>
      </c>
      <c r="L11" s="30">
        <v>3292</v>
      </c>
      <c r="M11" s="30">
        <v>3398</v>
      </c>
      <c r="N11" s="30">
        <v>3271</v>
      </c>
      <c r="O11" s="30">
        <v>3394</v>
      </c>
      <c r="P11" s="27">
        <f>SUM(D11:O11)</f>
        <v>38103</v>
      </c>
    </row>
    <row r="12" spans="1:16" s="26" customFormat="1" ht="22.5" customHeight="1" x14ac:dyDescent="0.25">
      <c r="B12" s="11" t="s">
        <v>48</v>
      </c>
      <c r="C12" s="15"/>
      <c r="D12" s="30">
        <v>630</v>
      </c>
      <c r="E12" s="30">
        <v>675</v>
      </c>
      <c r="F12" s="30">
        <v>975</v>
      </c>
      <c r="G12" s="30">
        <v>810</v>
      </c>
      <c r="H12" s="30">
        <v>775</v>
      </c>
      <c r="I12" s="30">
        <v>964</v>
      </c>
      <c r="J12" s="30">
        <v>931</v>
      </c>
      <c r="K12" s="30">
        <v>953</v>
      </c>
      <c r="L12" s="30">
        <v>1084</v>
      </c>
      <c r="M12" s="30">
        <v>1137</v>
      </c>
      <c r="N12" s="30">
        <v>1109</v>
      </c>
      <c r="O12" s="30">
        <v>874</v>
      </c>
      <c r="P12" s="27">
        <f t="shared" ref="P12" si="1">SUM(D12:O12)</f>
        <v>10917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4254</v>
      </c>
      <c r="E13" s="35">
        <f t="shared" si="2"/>
        <v>4357</v>
      </c>
      <c r="F13" s="35">
        <f t="shared" si="2"/>
        <v>4846</v>
      </c>
      <c r="G13" s="35">
        <f t="shared" si="2"/>
        <v>4225</v>
      </c>
      <c r="H13" s="35">
        <f t="shared" si="2"/>
        <v>4244</v>
      </c>
      <c r="I13" s="35">
        <f t="shared" si="2"/>
        <v>4708</v>
      </c>
      <c r="J13" s="35">
        <f t="shared" si="2"/>
        <v>4801</v>
      </c>
      <c r="K13" s="35">
        <f t="shared" si="2"/>
        <v>4040</v>
      </c>
      <c r="L13" s="35">
        <f t="shared" si="2"/>
        <v>4147</v>
      </c>
      <c r="M13" s="35">
        <f t="shared" si="2"/>
        <v>4406</v>
      </c>
      <c r="N13" s="35">
        <f t="shared" si="2"/>
        <v>4142</v>
      </c>
      <c r="O13" s="35">
        <f t="shared" si="2"/>
        <v>3859</v>
      </c>
      <c r="P13" s="36">
        <f>SUM(P14:P15)</f>
        <v>52029</v>
      </c>
    </row>
    <row r="14" spans="1:16" s="26" customFormat="1" ht="16.5" customHeight="1" x14ac:dyDescent="0.25">
      <c r="B14" s="11" t="s">
        <v>27</v>
      </c>
      <c r="C14" s="15"/>
      <c r="D14" s="30">
        <v>2931</v>
      </c>
      <c r="E14" s="30">
        <v>2824</v>
      </c>
      <c r="F14" s="30">
        <v>3103</v>
      </c>
      <c r="G14" s="30">
        <v>2745</v>
      </c>
      <c r="H14" s="30">
        <v>2745</v>
      </c>
      <c r="I14" s="30">
        <v>2905</v>
      </c>
      <c r="J14" s="30">
        <v>3127</v>
      </c>
      <c r="K14" s="30">
        <v>2639</v>
      </c>
      <c r="L14" s="30">
        <v>2706</v>
      </c>
      <c r="M14" s="30">
        <v>2818</v>
      </c>
      <c r="N14" s="30">
        <v>2581</v>
      </c>
      <c r="O14" s="30">
        <v>2392</v>
      </c>
      <c r="P14" s="30">
        <f t="shared" ref="P14:P15" si="3">SUM(D14:O14)</f>
        <v>33516</v>
      </c>
    </row>
    <row r="15" spans="1:16" s="26" customFormat="1" ht="22.5" customHeight="1" x14ac:dyDescent="0.25">
      <c r="B15" s="11" t="s">
        <v>28</v>
      </c>
      <c r="C15" s="15"/>
      <c r="D15" s="30">
        <v>1323</v>
      </c>
      <c r="E15" s="30">
        <v>1533</v>
      </c>
      <c r="F15" s="30">
        <v>1743</v>
      </c>
      <c r="G15" s="30">
        <v>1480</v>
      </c>
      <c r="H15" s="30">
        <v>1499</v>
      </c>
      <c r="I15" s="30">
        <v>1803</v>
      </c>
      <c r="J15" s="30">
        <v>1674</v>
      </c>
      <c r="K15" s="30">
        <v>1401</v>
      </c>
      <c r="L15" s="30">
        <v>1441</v>
      </c>
      <c r="M15" s="30">
        <v>1588</v>
      </c>
      <c r="N15" s="30">
        <v>1561</v>
      </c>
      <c r="O15" s="30">
        <v>1467</v>
      </c>
      <c r="P15" s="30">
        <f t="shared" si="3"/>
        <v>18513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7814</v>
      </c>
      <c r="E16" s="44">
        <f t="shared" ref="E16:P16" si="4">IF(SUM(E10,E13)=0,"...",SUM(E10,E13))</f>
        <v>7892</v>
      </c>
      <c r="F16" s="44">
        <f t="shared" si="4"/>
        <v>9099</v>
      </c>
      <c r="G16" s="44">
        <f t="shared" si="4"/>
        <v>8137</v>
      </c>
      <c r="H16" s="44">
        <f t="shared" si="4"/>
        <v>8034</v>
      </c>
      <c r="I16" s="44">
        <f t="shared" si="4"/>
        <v>9056</v>
      </c>
      <c r="J16" s="44">
        <f t="shared" si="4"/>
        <v>9009</v>
      </c>
      <c r="K16" s="44">
        <f t="shared" si="4"/>
        <v>7895</v>
      </c>
      <c r="L16" s="44">
        <f t="shared" si="4"/>
        <v>8523</v>
      </c>
      <c r="M16" s="44">
        <f t="shared" si="4"/>
        <v>8941</v>
      </c>
      <c r="N16" s="44">
        <f t="shared" si="4"/>
        <v>8522</v>
      </c>
      <c r="O16" s="44">
        <f t="shared" si="4"/>
        <v>8127</v>
      </c>
      <c r="P16" s="44">
        <f t="shared" si="4"/>
        <v>101049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30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3402</v>
      </c>
      <c r="E10" s="35">
        <f t="shared" si="0"/>
        <v>3364</v>
      </c>
      <c r="F10" s="35">
        <f t="shared" si="0"/>
        <v>3595</v>
      </c>
      <c r="G10" s="35">
        <f t="shared" si="0"/>
        <v>3437</v>
      </c>
      <c r="H10" s="35">
        <f t="shared" si="0"/>
        <v>3358</v>
      </c>
      <c r="I10" s="35">
        <f t="shared" si="0"/>
        <v>3512</v>
      </c>
      <c r="J10" s="35">
        <f t="shared" si="0"/>
        <v>3485</v>
      </c>
      <c r="K10" s="35">
        <f t="shared" si="0"/>
        <v>3101</v>
      </c>
      <c r="L10" s="35">
        <f t="shared" si="0"/>
        <v>3614</v>
      </c>
      <c r="M10" s="35">
        <f t="shared" si="0"/>
        <v>3927</v>
      </c>
      <c r="N10" s="35">
        <f t="shared" si="0"/>
        <v>4012</v>
      </c>
      <c r="O10" s="35">
        <f t="shared" si="0"/>
        <v>3599</v>
      </c>
      <c r="P10" s="36">
        <f>SUM(P11:P12)</f>
        <v>42406</v>
      </c>
    </row>
    <row r="11" spans="1:16" s="26" customFormat="1" ht="16.5" customHeight="1" x14ac:dyDescent="0.25">
      <c r="B11" s="11" t="s">
        <v>47</v>
      </c>
      <c r="C11" s="15"/>
      <c r="D11" s="30">
        <v>3102</v>
      </c>
      <c r="E11" s="30">
        <v>3007</v>
      </c>
      <c r="F11" s="30">
        <v>3127</v>
      </c>
      <c r="G11" s="30">
        <v>3054</v>
      </c>
      <c r="H11" s="30">
        <v>2988</v>
      </c>
      <c r="I11" s="30">
        <v>3000</v>
      </c>
      <c r="J11" s="30">
        <v>3159</v>
      </c>
      <c r="K11" s="30">
        <v>2647</v>
      </c>
      <c r="L11" s="30">
        <v>3127</v>
      </c>
      <c r="M11" s="30">
        <v>3234</v>
      </c>
      <c r="N11" s="30">
        <v>3140</v>
      </c>
      <c r="O11" s="30">
        <v>2932</v>
      </c>
      <c r="P11" s="27">
        <f>SUM(D11:O11)</f>
        <v>36517</v>
      </c>
    </row>
    <row r="12" spans="1:16" s="26" customFormat="1" ht="22.5" customHeight="1" x14ac:dyDescent="0.25">
      <c r="B12" s="11" t="s">
        <v>48</v>
      </c>
      <c r="C12" s="15"/>
      <c r="D12" s="30">
        <v>300</v>
      </c>
      <c r="E12" s="30">
        <v>357</v>
      </c>
      <c r="F12" s="30">
        <v>468</v>
      </c>
      <c r="G12" s="30">
        <v>383</v>
      </c>
      <c r="H12" s="30">
        <v>370</v>
      </c>
      <c r="I12" s="30">
        <v>512</v>
      </c>
      <c r="J12" s="30">
        <v>326</v>
      </c>
      <c r="K12" s="30">
        <v>454</v>
      </c>
      <c r="L12" s="30">
        <v>487</v>
      </c>
      <c r="M12" s="30">
        <v>693</v>
      </c>
      <c r="N12" s="30">
        <v>872</v>
      </c>
      <c r="O12" s="30">
        <v>667</v>
      </c>
      <c r="P12" s="27">
        <f t="shared" ref="P12" si="1">SUM(D12:O12)</f>
        <v>5889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4335</v>
      </c>
      <c r="E13" s="35">
        <f t="shared" si="2"/>
        <v>4185</v>
      </c>
      <c r="F13" s="35">
        <f t="shared" si="2"/>
        <v>5010</v>
      </c>
      <c r="G13" s="35">
        <f t="shared" si="2"/>
        <v>4875</v>
      </c>
      <c r="H13" s="35">
        <f t="shared" si="2"/>
        <v>4729</v>
      </c>
      <c r="I13" s="35">
        <f t="shared" si="2"/>
        <v>4635</v>
      </c>
      <c r="J13" s="35">
        <f t="shared" si="2"/>
        <v>4833</v>
      </c>
      <c r="K13" s="35">
        <f t="shared" si="2"/>
        <v>4234</v>
      </c>
      <c r="L13" s="35">
        <f t="shared" si="2"/>
        <v>4931</v>
      </c>
      <c r="M13" s="35">
        <f t="shared" si="2"/>
        <v>5417</v>
      </c>
      <c r="N13" s="35">
        <f t="shared" si="2"/>
        <v>4493</v>
      </c>
      <c r="O13" s="35">
        <f t="shared" si="2"/>
        <v>4088</v>
      </c>
      <c r="P13" s="36">
        <f>SUM(P14:P15)</f>
        <v>55765</v>
      </c>
    </row>
    <row r="14" spans="1:16" s="26" customFormat="1" ht="16.5" customHeight="1" x14ac:dyDescent="0.25">
      <c r="B14" s="11" t="s">
        <v>27</v>
      </c>
      <c r="C14" s="15"/>
      <c r="D14" s="30">
        <v>3013</v>
      </c>
      <c r="E14" s="30">
        <v>2988</v>
      </c>
      <c r="F14" s="30">
        <v>3490</v>
      </c>
      <c r="G14" s="30">
        <v>3358</v>
      </c>
      <c r="H14" s="30">
        <v>3369</v>
      </c>
      <c r="I14" s="30">
        <v>2938</v>
      </c>
      <c r="J14" s="30">
        <v>3398</v>
      </c>
      <c r="K14" s="30">
        <v>2752</v>
      </c>
      <c r="L14" s="30">
        <v>3330</v>
      </c>
      <c r="M14" s="30">
        <v>3843</v>
      </c>
      <c r="N14" s="30">
        <v>3091</v>
      </c>
      <c r="O14" s="30">
        <v>2746</v>
      </c>
      <c r="P14" s="30">
        <f t="shared" ref="P14:P15" si="3">SUM(D14:O14)</f>
        <v>38316</v>
      </c>
    </row>
    <row r="15" spans="1:16" s="26" customFormat="1" ht="22.5" customHeight="1" x14ac:dyDescent="0.25">
      <c r="B15" s="11" t="s">
        <v>28</v>
      </c>
      <c r="C15" s="15"/>
      <c r="D15" s="30">
        <v>1322</v>
      </c>
      <c r="E15" s="30">
        <v>1197</v>
      </c>
      <c r="F15" s="30">
        <v>1520</v>
      </c>
      <c r="G15" s="30">
        <v>1517</v>
      </c>
      <c r="H15" s="30">
        <v>1360</v>
      </c>
      <c r="I15" s="30">
        <v>1697</v>
      </c>
      <c r="J15" s="30">
        <v>1435</v>
      </c>
      <c r="K15" s="30">
        <v>1482</v>
      </c>
      <c r="L15" s="30">
        <v>1601</v>
      </c>
      <c r="M15" s="30">
        <v>1574</v>
      </c>
      <c r="N15" s="30">
        <v>1402</v>
      </c>
      <c r="O15" s="30">
        <v>1342</v>
      </c>
      <c r="P15" s="30">
        <f t="shared" si="3"/>
        <v>17449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7737</v>
      </c>
      <c r="E16" s="44">
        <f t="shared" ref="E16:P16" si="4">IF(SUM(E10,E13)=0,"...",SUM(E10,E13))</f>
        <v>7549</v>
      </c>
      <c r="F16" s="44">
        <f t="shared" si="4"/>
        <v>8605</v>
      </c>
      <c r="G16" s="44">
        <f t="shared" si="4"/>
        <v>8312</v>
      </c>
      <c r="H16" s="44">
        <f t="shared" si="4"/>
        <v>8087</v>
      </c>
      <c r="I16" s="44">
        <f t="shared" si="4"/>
        <v>8147</v>
      </c>
      <c r="J16" s="44">
        <f t="shared" si="4"/>
        <v>8318</v>
      </c>
      <c r="K16" s="44">
        <f t="shared" si="4"/>
        <v>7335</v>
      </c>
      <c r="L16" s="44">
        <f t="shared" si="4"/>
        <v>8545</v>
      </c>
      <c r="M16" s="44">
        <f t="shared" si="4"/>
        <v>9344</v>
      </c>
      <c r="N16" s="44">
        <f t="shared" si="4"/>
        <v>8505</v>
      </c>
      <c r="O16" s="44">
        <f t="shared" si="4"/>
        <v>7687</v>
      </c>
      <c r="P16" s="44">
        <f t="shared" si="4"/>
        <v>98171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31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3170</v>
      </c>
      <c r="E10" s="35">
        <f t="shared" si="0"/>
        <v>3076</v>
      </c>
      <c r="F10" s="35">
        <f t="shared" si="0"/>
        <v>3303</v>
      </c>
      <c r="G10" s="35">
        <f t="shared" si="0"/>
        <v>3305</v>
      </c>
      <c r="H10" s="35">
        <f t="shared" si="0"/>
        <v>3268</v>
      </c>
      <c r="I10" s="35">
        <f t="shared" si="0"/>
        <v>3350</v>
      </c>
      <c r="J10" s="35">
        <f t="shared" si="0"/>
        <v>3327</v>
      </c>
      <c r="K10" s="35">
        <f t="shared" si="0"/>
        <v>2803</v>
      </c>
      <c r="L10" s="35">
        <f t="shared" si="0"/>
        <v>3233</v>
      </c>
      <c r="M10" s="35">
        <f t="shared" si="0"/>
        <v>3764</v>
      </c>
      <c r="N10" s="35">
        <f t="shared" si="0"/>
        <v>3696</v>
      </c>
      <c r="O10" s="35">
        <f t="shared" si="0"/>
        <v>3536</v>
      </c>
      <c r="P10" s="36">
        <f>SUM(P11:P12)</f>
        <v>39831</v>
      </c>
    </row>
    <row r="11" spans="1:16" s="26" customFormat="1" ht="16.5" customHeight="1" x14ac:dyDescent="0.25">
      <c r="B11" s="11" t="s">
        <v>47</v>
      </c>
      <c r="C11" s="15"/>
      <c r="D11" s="30">
        <v>2666</v>
      </c>
      <c r="E11" s="30">
        <v>2469</v>
      </c>
      <c r="F11" s="30">
        <v>2752</v>
      </c>
      <c r="G11" s="30">
        <v>2842</v>
      </c>
      <c r="H11" s="30">
        <v>2782</v>
      </c>
      <c r="I11" s="30">
        <v>2745</v>
      </c>
      <c r="J11" s="30">
        <v>3000</v>
      </c>
      <c r="K11" s="30">
        <v>2447</v>
      </c>
      <c r="L11" s="30">
        <v>2840</v>
      </c>
      <c r="M11" s="30">
        <v>3414</v>
      </c>
      <c r="N11" s="30">
        <v>3280</v>
      </c>
      <c r="O11" s="30">
        <v>3036</v>
      </c>
      <c r="P11" s="27">
        <f>SUM(D11:O11)</f>
        <v>34273</v>
      </c>
    </row>
    <row r="12" spans="1:16" s="26" customFormat="1" ht="22.5" customHeight="1" x14ac:dyDescent="0.25">
      <c r="B12" s="11" t="s">
        <v>48</v>
      </c>
      <c r="C12" s="15"/>
      <c r="D12" s="30">
        <v>504</v>
      </c>
      <c r="E12" s="30">
        <v>607</v>
      </c>
      <c r="F12" s="30">
        <v>551</v>
      </c>
      <c r="G12" s="30">
        <v>463</v>
      </c>
      <c r="H12" s="30">
        <v>486</v>
      </c>
      <c r="I12" s="30">
        <v>605</v>
      </c>
      <c r="J12" s="30">
        <v>327</v>
      </c>
      <c r="K12" s="30">
        <v>356</v>
      </c>
      <c r="L12" s="30">
        <v>393</v>
      </c>
      <c r="M12" s="30">
        <v>350</v>
      </c>
      <c r="N12" s="30">
        <v>416</v>
      </c>
      <c r="O12" s="30">
        <v>500</v>
      </c>
      <c r="P12" s="27">
        <f t="shared" ref="P12" si="1">SUM(D12:O12)</f>
        <v>5558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4099</v>
      </c>
      <c r="E13" s="35">
        <f t="shared" si="2"/>
        <v>3808</v>
      </c>
      <c r="F13" s="35">
        <f t="shared" si="2"/>
        <v>4693</v>
      </c>
      <c r="G13" s="35">
        <f t="shared" si="2"/>
        <v>4863</v>
      </c>
      <c r="H13" s="35">
        <f t="shared" si="2"/>
        <v>4513</v>
      </c>
      <c r="I13" s="35">
        <f t="shared" si="2"/>
        <v>4657</v>
      </c>
      <c r="J13" s="35">
        <f t="shared" si="2"/>
        <v>4773</v>
      </c>
      <c r="K13" s="35">
        <f t="shared" si="2"/>
        <v>4134</v>
      </c>
      <c r="L13" s="35">
        <f t="shared" si="2"/>
        <v>4387</v>
      </c>
      <c r="M13" s="35">
        <f t="shared" si="2"/>
        <v>4861</v>
      </c>
      <c r="N13" s="35">
        <f t="shared" si="2"/>
        <v>4368</v>
      </c>
      <c r="O13" s="35">
        <f t="shared" si="2"/>
        <v>4490</v>
      </c>
      <c r="P13" s="36">
        <f>SUM(P14:P15)</f>
        <v>53646</v>
      </c>
    </row>
    <row r="14" spans="1:16" s="26" customFormat="1" ht="16.5" customHeight="1" x14ac:dyDescent="0.25">
      <c r="B14" s="11" t="s">
        <v>27</v>
      </c>
      <c r="C14" s="15"/>
      <c r="D14" s="30">
        <v>2782</v>
      </c>
      <c r="E14" s="30">
        <v>2682</v>
      </c>
      <c r="F14" s="30">
        <v>3362</v>
      </c>
      <c r="G14" s="30">
        <v>3426</v>
      </c>
      <c r="H14" s="30">
        <v>3144</v>
      </c>
      <c r="I14" s="30">
        <v>3128</v>
      </c>
      <c r="J14" s="30">
        <v>3362</v>
      </c>
      <c r="K14" s="30">
        <v>2986</v>
      </c>
      <c r="L14" s="30">
        <v>2960</v>
      </c>
      <c r="M14" s="30">
        <v>3444</v>
      </c>
      <c r="N14" s="30">
        <v>3065</v>
      </c>
      <c r="O14" s="30">
        <v>3092</v>
      </c>
      <c r="P14" s="30">
        <f t="shared" ref="P14:P15" si="3">SUM(D14:O14)</f>
        <v>37433</v>
      </c>
    </row>
    <row r="15" spans="1:16" s="26" customFormat="1" ht="22.5" customHeight="1" x14ac:dyDescent="0.25">
      <c r="B15" s="11" t="s">
        <v>28</v>
      </c>
      <c r="C15" s="15"/>
      <c r="D15" s="30">
        <v>1317</v>
      </c>
      <c r="E15" s="30">
        <v>1126</v>
      </c>
      <c r="F15" s="30">
        <v>1331</v>
      </c>
      <c r="G15" s="30">
        <v>1437</v>
      </c>
      <c r="H15" s="30">
        <v>1369</v>
      </c>
      <c r="I15" s="30">
        <v>1529</v>
      </c>
      <c r="J15" s="30">
        <v>1411</v>
      </c>
      <c r="K15" s="30">
        <v>1148</v>
      </c>
      <c r="L15" s="30">
        <v>1427</v>
      </c>
      <c r="M15" s="30">
        <v>1417</v>
      </c>
      <c r="N15" s="30">
        <v>1303</v>
      </c>
      <c r="O15" s="30">
        <v>1398</v>
      </c>
      <c r="P15" s="30">
        <f t="shared" si="3"/>
        <v>16213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7269</v>
      </c>
      <c r="E16" s="44">
        <f t="shared" ref="E16:P16" si="4">IF(SUM(E10,E13)=0,"...",SUM(E10,E13))</f>
        <v>6884</v>
      </c>
      <c r="F16" s="44">
        <f t="shared" si="4"/>
        <v>7996</v>
      </c>
      <c r="G16" s="44">
        <f t="shared" si="4"/>
        <v>8168</v>
      </c>
      <c r="H16" s="44">
        <f t="shared" si="4"/>
        <v>7781</v>
      </c>
      <c r="I16" s="44">
        <f t="shared" si="4"/>
        <v>8007</v>
      </c>
      <c r="J16" s="44">
        <f t="shared" si="4"/>
        <v>8100</v>
      </c>
      <c r="K16" s="44">
        <f t="shared" si="4"/>
        <v>6937</v>
      </c>
      <c r="L16" s="44">
        <f t="shared" si="4"/>
        <v>7620</v>
      </c>
      <c r="M16" s="44">
        <f t="shared" si="4"/>
        <v>8625</v>
      </c>
      <c r="N16" s="44">
        <f t="shared" si="4"/>
        <v>8064</v>
      </c>
      <c r="O16" s="44">
        <f t="shared" si="4"/>
        <v>8026</v>
      </c>
      <c r="P16" s="44">
        <f t="shared" si="4"/>
        <v>93477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32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2995</v>
      </c>
      <c r="E10" s="35">
        <f t="shared" si="0"/>
        <v>3279</v>
      </c>
      <c r="F10" s="35">
        <f t="shared" si="0"/>
        <v>3404</v>
      </c>
      <c r="G10" s="35">
        <f t="shared" si="0"/>
        <v>3128</v>
      </c>
      <c r="H10" s="35">
        <f t="shared" si="0"/>
        <v>3179</v>
      </c>
      <c r="I10" s="35">
        <f t="shared" si="0"/>
        <v>3327</v>
      </c>
      <c r="J10" s="35">
        <f t="shared" si="0"/>
        <v>3432</v>
      </c>
      <c r="K10" s="35">
        <f t="shared" si="0"/>
        <v>3064</v>
      </c>
      <c r="L10" s="35">
        <f t="shared" si="0"/>
        <v>3204</v>
      </c>
      <c r="M10" s="35">
        <f t="shared" si="0"/>
        <v>3619</v>
      </c>
      <c r="N10" s="35">
        <f t="shared" si="0"/>
        <v>3447</v>
      </c>
      <c r="O10" s="35">
        <f t="shared" si="0"/>
        <v>3076</v>
      </c>
      <c r="P10" s="36">
        <f>SUM(P11:P12)</f>
        <v>39154</v>
      </c>
    </row>
    <row r="11" spans="1:16" s="26" customFormat="1" ht="16.5" customHeight="1" x14ac:dyDescent="0.25">
      <c r="B11" s="11" t="s">
        <v>47</v>
      </c>
      <c r="C11" s="15"/>
      <c r="D11" s="30">
        <v>2633</v>
      </c>
      <c r="E11" s="30">
        <v>2646</v>
      </c>
      <c r="F11" s="30">
        <v>2879</v>
      </c>
      <c r="G11" s="30">
        <v>2614</v>
      </c>
      <c r="H11" s="30">
        <v>2844</v>
      </c>
      <c r="I11" s="30">
        <v>2828</v>
      </c>
      <c r="J11" s="30">
        <v>2789</v>
      </c>
      <c r="K11" s="30">
        <v>2644</v>
      </c>
      <c r="L11" s="30">
        <v>2717</v>
      </c>
      <c r="M11" s="30">
        <v>3159</v>
      </c>
      <c r="N11" s="30">
        <v>2929</v>
      </c>
      <c r="O11" s="30">
        <v>2579</v>
      </c>
      <c r="P11" s="27">
        <f>SUM(D11:O11)</f>
        <v>33261</v>
      </c>
    </row>
    <row r="12" spans="1:16" s="26" customFormat="1" ht="22.5" customHeight="1" x14ac:dyDescent="0.25">
      <c r="B12" s="11" t="s">
        <v>48</v>
      </c>
      <c r="C12" s="15"/>
      <c r="D12" s="30">
        <v>362</v>
      </c>
      <c r="E12" s="30">
        <v>633</v>
      </c>
      <c r="F12" s="30">
        <v>525</v>
      </c>
      <c r="G12" s="30">
        <v>514</v>
      </c>
      <c r="H12" s="30">
        <v>335</v>
      </c>
      <c r="I12" s="30">
        <v>499</v>
      </c>
      <c r="J12" s="30">
        <v>643</v>
      </c>
      <c r="K12" s="30">
        <v>420</v>
      </c>
      <c r="L12" s="30">
        <v>487</v>
      </c>
      <c r="M12" s="30">
        <v>460</v>
      </c>
      <c r="N12" s="30">
        <v>518</v>
      </c>
      <c r="O12" s="30">
        <v>497</v>
      </c>
      <c r="P12" s="27">
        <f t="shared" ref="P12" si="1">SUM(D12:O12)</f>
        <v>5893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4385</v>
      </c>
      <c r="E13" s="35">
        <f t="shared" si="2"/>
        <v>4392</v>
      </c>
      <c r="F13" s="35">
        <f t="shared" si="2"/>
        <v>5058</v>
      </c>
      <c r="G13" s="35">
        <f t="shared" si="2"/>
        <v>4287</v>
      </c>
      <c r="H13" s="35">
        <f t="shared" si="2"/>
        <v>4503</v>
      </c>
      <c r="I13" s="35">
        <f t="shared" si="2"/>
        <v>4969</v>
      </c>
      <c r="J13" s="35">
        <f t="shared" si="2"/>
        <v>4817</v>
      </c>
      <c r="K13" s="35">
        <f t="shared" si="2"/>
        <v>4191</v>
      </c>
      <c r="L13" s="35">
        <f t="shared" si="2"/>
        <v>4452</v>
      </c>
      <c r="M13" s="35">
        <f t="shared" si="2"/>
        <v>5018</v>
      </c>
      <c r="N13" s="35">
        <f t="shared" si="2"/>
        <v>4600</v>
      </c>
      <c r="O13" s="35">
        <f t="shared" si="2"/>
        <v>4300</v>
      </c>
      <c r="P13" s="36">
        <f>SUM(P14:P15)</f>
        <v>54972</v>
      </c>
    </row>
    <row r="14" spans="1:16" s="26" customFormat="1" ht="16.5" customHeight="1" x14ac:dyDescent="0.25">
      <c r="B14" s="11" t="s">
        <v>27</v>
      </c>
      <c r="C14" s="15"/>
      <c r="D14" s="30">
        <v>3076</v>
      </c>
      <c r="E14" s="30">
        <v>2939</v>
      </c>
      <c r="F14" s="30">
        <v>3648</v>
      </c>
      <c r="G14" s="30">
        <v>2865</v>
      </c>
      <c r="H14" s="30">
        <v>3191</v>
      </c>
      <c r="I14" s="30">
        <v>3455</v>
      </c>
      <c r="J14" s="30">
        <v>3259</v>
      </c>
      <c r="K14" s="30">
        <v>2891</v>
      </c>
      <c r="L14" s="30">
        <v>3132</v>
      </c>
      <c r="M14" s="30">
        <v>3552</v>
      </c>
      <c r="N14" s="30">
        <v>3200</v>
      </c>
      <c r="O14" s="30">
        <v>3000</v>
      </c>
      <c r="P14" s="30">
        <f t="shared" ref="P14:P15" si="3">SUM(D14:O14)</f>
        <v>38208</v>
      </c>
    </row>
    <row r="15" spans="1:16" s="26" customFormat="1" ht="22.5" customHeight="1" x14ac:dyDescent="0.25">
      <c r="B15" s="11" t="s">
        <v>28</v>
      </c>
      <c r="C15" s="15"/>
      <c r="D15" s="30">
        <v>1309</v>
      </c>
      <c r="E15" s="30">
        <v>1453</v>
      </c>
      <c r="F15" s="30">
        <v>1410</v>
      </c>
      <c r="G15" s="30">
        <v>1422</v>
      </c>
      <c r="H15" s="30">
        <v>1312</v>
      </c>
      <c r="I15" s="30">
        <v>1514</v>
      </c>
      <c r="J15" s="30">
        <v>1558</v>
      </c>
      <c r="K15" s="30">
        <v>1300</v>
      </c>
      <c r="L15" s="30">
        <v>1320</v>
      </c>
      <c r="M15" s="30">
        <v>1466</v>
      </c>
      <c r="N15" s="30">
        <v>1400</v>
      </c>
      <c r="O15" s="30">
        <v>1300</v>
      </c>
      <c r="P15" s="30">
        <f t="shared" si="3"/>
        <v>16764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7380</v>
      </c>
      <c r="E16" s="44">
        <f t="shared" ref="E16:P16" si="4">IF(SUM(E10,E13)=0,"...",SUM(E10,E13))</f>
        <v>7671</v>
      </c>
      <c r="F16" s="44">
        <f t="shared" si="4"/>
        <v>8462</v>
      </c>
      <c r="G16" s="44">
        <f t="shared" si="4"/>
        <v>7415</v>
      </c>
      <c r="H16" s="44">
        <f t="shared" si="4"/>
        <v>7682</v>
      </c>
      <c r="I16" s="44">
        <f t="shared" si="4"/>
        <v>8296</v>
      </c>
      <c r="J16" s="44">
        <f t="shared" si="4"/>
        <v>8249</v>
      </c>
      <c r="K16" s="44">
        <f t="shared" si="4"/>
        <v>7255</v>
      </c>
      <c r="L16" s="44">
        <f t="shared" si="4"/>
        <v>7656</v>
      </c>
      <c r="M16" s="44">
        <f t="shared" si="4"/>
        <v>8637</v>
      </c>
      <c r="N16" s="44">
        <f t="shared" si="4"/>
        <v>8047</v>
      </c>
      <c r="O16" s="44">
        <f t="shared" si="4"/>
        <v>7376</v>
      </c>
      <c r="P16" s="44">
        <f t="shared" si="4"/>
        <v>94126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33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3872</v>
      </c>
      <c r="E10" s="35">
        <f t="shared" si="0"/>
        <v>3442</v>
      </c>
      <c r="F10" s="35">
        <f t="shared" si="0"/>
        <v>4456</v>
      </c>
      <c r="G10" s="35">
        <f t="shared" si="0"/>
        <v>3824</v>
      </c>
      <c r="H10" s="35">
        <f t="shared" si="0"/>
        <v>2896</v>
      </c>
      <c r="I10" s="35">
        <f t="shared" si="0"/>
        <v>2766</v>
      </c>
      <c r="J10" s="35">
        <f t="shared" si="0"/>
        <v>3169</v>
      </c>
      <c r="K10" s="35">
        <f t="shared" si="0"/>
        <v>2998</v>
      </c>
      <c r="L10" s="35">
        <f t="shared" si="0"/>
        <v>3413</v>
      </c>
      <c r="M10" s="35">
        <f t="shared" si="0"/>
        <v>3275</v>
      </c>
      <c r="N10" s="35">
        <f t="shared" si="0"/>
        <v>3655</v>
      </c>
      <c r="O10" s="35">
        <f t="shared" si="0"/>
        <v>3572</v>
      </c>
      <c r="P10" s="36">
        <f>SUM(P11:P12)</f>
        <v>41338</v>
      </c>
    </row>
    <row r="11" spans="1:16" s="26" customFormat="1" ht="16.5" customHeight="1" x14ac:dyDescent="0.25">
      <c r="B11" s="11" t="s">
        <v>47</v>
      </c>
      <c r="C11" s="15"/>
      <c r="D11" s="30">
        <v>2463</v>
      </c>
      <c r="E11" s="30">
        <v>2406</v>
      </c>
      <c r="F11" s="30">
        <v>3131</v>
      </c>
      <c r="G11" s="30">
        <v>2581</v>
      </c>
      <c r="H11" s="30">
        <v>2753</v>
      </c>
      <c r="I11" s="30">
        <v>2710</v>
      </c>
      <c r="J11" s="30">
        <v>2661</v>
      </c>
      <c r="K11" s="30">
        <v>2524</v>
      </c>
      <c r="L11" s="30">
        <v>2892</v>
      </c>
      <c r="M11" s="30">
        <v>2742</v>
      </c>
      <c r="N11" s="30">
        <v>2965</v>
      </c>
      <c r="O11" s="30">
        <v>2764</v>
      </c>
      <c r="P11" s="27">
        <f>SUM(D11:O11)</f>
        <v>32592</v>
      </c>
    </row>
    <row r="12" spans="1:16" s="26" customFormat="1" ht="22.5" customHeight="1" x14ac:dyDescent="0.25">
      <c r="B12" s="11" t="s">
        <v>48</v>
      </c>
      <c r="C12" s="15"/>
      <c r="D12" s="30">
        <v>1409</v>
      </c>
      <c r="E12" s="30">
        <v>1036</v>
      </c>
      <c r="F12" s="30">
        <v>1325</v>
      </c>
      <c r="G12" s="30">
        <v>1243</v>
      </c>
      <c r="H12" s="30">
        <v>143</v>
      </c>
      <c r="I12" s="30">
        <v>56</v>
      </c>
      <c r="J12" s="30">
        <v>508</v>
      </c>
      <c r="K12" s="30">
        <v>474</v>
      </c>
      <c r="L12" s="30">
        <v>521</v>
      </c>
      <c r="M12" s="30">
        <v>533</v>
      </c>
      <c r="N12" s="30">
        <v>690</v>
      </c>
      <c r="O12" s="30">
        <v>808</v>
      </c>
      <c r="P12" s="27">
        <f t="shared" ref="P12" si="1">SUM(D12:O12)</f>
        <v>8746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4952</v>
      </c>
      <c r="E13" s="35">
        <f t="shared" si="2"/>
        <v>5155</v>
      </c>
      <c r="F13" s="35">
        <f t="shared" si="2"/>
        <v>6158</v>
      </c>
      <c r="G13" s="35">
        <f t="shared" si="2"/>
        <v>5612</v>
      </c>
      <c r="H13" s="35">
        <f t="shared" si="2"/>
        <v>5867</v>
      </c>
      <c r="I13" s="35">
        <f t="shared" si="2"/>
        <v>5106</v>
      </c>
      <c r="J13" s="35">
        <f t="shared" si="2"/>
        <v>5182</v>
      </c>
      <c r="K13" s="35">
        <f t="shared" si="2"/>
        <v>4609</v>
      </c>
      <c r="L13" s="35">
        <f t="shared" si="2"/>
        <v>4703</v>
      </c>
      <c r="M13" s="35">
        <f t="shared" si="2"/>
        <v>5063</v>
      </c>
      <c r="N13" s="35">
        <f t="shared" si="2"/>
        <v>5061</v>
      </c>
      <c r="O13" s="35">
        <f t="shared" si="2"/>
        <v>4265</v>
      </c>
      <c r="P13" s="36">
        <f>SUM(P14:P15)</f>
        <v>61733</v>
      </c>
    </row>
    <row r="14" spans="1:16" s="26" customFormat="1" ht="16.5" customHeight="1" x14ac:dyDescent="0.25">
      <c r="B14" s="11" t="s">
        <v>27</v>
      </c>
      <c r="C14" s="15"/>
      <c r="D14" s="30">
        <v>3211</v>
      </c>
      <c r="E14" s="30">
        <v>3393</v>
      </c>
      <c r="F14" s="30">
        <v>3945</v>
      </c>
      <c r="G14" s="30">
        <v>3518</v>
      </c>
      <c r="H14" s="30">
        <v>4379</v>
      </c>
      <c r="I14" s="30">
        <v>3665</v>
      </c>
      <c r="J14" s="30">
        <v>3726</v>
      </c>
      <c r="K14" s="30">
        <v>3017</v>
      </c>
      <c r="L14" s="30">
        <v>3261</v>
      </c>
      <c r="M14" s="30">
        <v>3453</v>
      </c>
      <c r="N14" s="30">
        <v>3597</v>
      </c>
      <c r="O14" s="30">
        <v>2936</v>
      </c>
      <c r="P14" s="30">
        <f t="shared" ref="P14:P15" si="3">SUM(D14:O14)</f>
        <v>42101</v>
      </c>
    </row>
    <row r="15" spans="1:16" s="26" customFormat="1" ht="22.5" customHeight="1" x14ac:dyDescent="0.25">
      <c r="B15" s="11" t="s">
        <v>28</v>
      </c>
      <c r="C15" s="15"/>
      <c r="D15" s="30">
        <v>1741</v>
      </c>
      <c r="E15" s="30">
        <v>1762</v>
      </c>
      <c r="F15" s="30">
        <v>2213</v>
      </c>
      <c r="G15" s="30">
        <v>2094</v>
      </c>
      <c r="H15" s="30">
        <v>1488</v>
      </c>
      <c r="I15" s="30">
        <v>1441</v>
      </c>
      <c r="J15" s="30">
        <v>1456</v>
      </c>
      <c r="K15" s="30">
        <v>1592</v>
      </c>
      <c r="L15" s="30">
        <v>1442</v>
      </c>
      <c r="M15" s="30">
        <v>1610</v>
      </c>
      <c r="N15" s="30">
        <v>1464</v>
      </c>
      <c r="O15" s="30">
        <v>1329</v>
      </c>
      <c r="P15" s="30">
        <f t="shared" si="3"/>
        <v>19632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8824</v>
      </c>
      <c r="E16" s="44">
        <f t="shared" ref="E16:P16" si="4">IF(SUM(E10,E13)=0,"...",SUM(E10,E13))</f>
        <v>8597</v>
      </c>
      <c r="F16" s="44">
        <f t="shared" si="4"/>
        <v>10614</v>
      </c>
      <c r="G16" s="44">
        <f t="shared" si="4"/>
        <v>9436</v>
      </c>
      <c r="H16" s="44">
        <f t="shared" si="4"/>
        <v>8763</v>
      </c>
      <c r="I16" s="44">
        <f t="shared" si="4"/>
        <v>7872</v>
      </c>
      <c r="J16" s="44">
        <f t="shared" si="4"/>
        <v>8351</v>
      </c>
      <c r="K16" s="44">
        <f t="shared" si="4"/>
        <v>7607</v>
      </c>
      <c r="L16" s="44">
        <f t="shared" si="4"/>
        <v>8116</v>
      </c>
      <c r="M16" s="44">
        <f t="shared" si="4"/>
        <v>8338</v>
      </c>
      <c r="N16" s="44">
        <f t="shared" si="4"/>
        <v>8716</v>
      </c>
      <c r="O16" s="44">
        <f t="shared" si="4"/>
        <v>7837</v>
      </c>
      <c r="P16" s="44">
        <f t="shared" si="4"/>
        <v>103071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34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2702</v>
      </c>
      <c r="E10" s="35">
        <f t="shared" si="0"/>
        <v>3152</v>
      </c>
      <c r="F10" s="35">
        <f t="shared" si="0"/>
        <v>3721</v>
      </c>
      <c r="G10" s="35">
        <f t="shared" si="0"/>
        <v>2953</v>
      </c>
      <c r="H10" s="35">
        <f t="shared" si="0"/>
        <v>3917</v>
      </c>
      <c r="I10" s="35">
        <f t="shared" si="0"/>
        <v>3752</v>
      </c>
      <c r="J10" s="35">
        <f t="shared" si="0"/>
        <v>3850</v>
      </c>
      <c r="K10" s="35">
        <f t="shared" si="0"/>
        <v>3558</v>
      </c>
      <c r="L10" s="35">
        <f t="shared" si="0"/>
        <v>3890</v>
      </c>
      <c r="M10" s="35">
        <f t="shared" si="0"/>
        <v>3880</v>
      </c>
      <c r="N10" s="35">
        <f t="shared" si="0"/>
        <v>4148</v>
      </c>
      <c r="O10" s="35">
        <f t="shared" si="0"/>
        <v>4132</v>
      </c>
      <c r="P10" s="36">
        <f>SUM(P11:P12)</f>
        <v>43655</v>
      </c>
    </row>
    <row r="11" spans="1:16" s="26" customFormat="1" ht="16.5" customHeight="1" x14ac:dyDescent="0.25">
      <c r="B11" s="11" t="s">
        <v>47</v>
      </c>
      <c r="C11" s="15"/>
      <c r="D11" s="30">
        <v>2268</v>
      </c>
      <c r="E11" s="30">
        <v>2232</v>
      </c>
      <c r="F11" s="30">
        <v>2818</v>
      </c>
      <c r="G11" s="30">
        <v>2169</v>
      </c>
      <c r="H11" s="30">
        <v>2513</v>
      </c>
      <c r="I11" s="30">
        <v>2750</v>
      </c>
      <c r="J11" s="30">
        <v>2618</v>
      </c>
      <c r="K11" s="30">
        <v>2500</v>
      </c>
      <c r="L11" s="30">
        <v>2727</v>
      </c>
      <c r="M11" s="30">
        <v>2652</v>
      </c>
      <c r="N11" s="30">
        <v>2782</v>
      </c>
      <c r="O11" s="30">
        <v>2730</v>
      </c>
      <c r="P11" s="27">
        <f>SUM(D11:O11)</f>
        <v>30759</v>
      </c>
    </row>
    <row r="12" spans="1:16" s="26" customFormat="1" ht="22.5" customHeight="1" x14ac:dyDescent="0.25">
      <c r="B12" s="11" t="s">
        <v>48</v>
      </c>
      <c r="C12" s="15"/>
      <c r="D12" s="30">
        <v>434</v>
      </c>
      <c r="E12" s="30">
        <v>920</v>
      </c>
      <c r="F12" s="30">
        <v>903</v>
      </c>
      <c r="G12" s="30">
        <v>784</v>
      </c>
      <c r="H12" s="30">
        <v>1404</v>
      </c>
      <c r="I12" s="30">
        <v>1002</v>
      </c>
      <c r="J12" s="30">
        <v>1232</v>
      </c>
      <c r="K12" s="30">
        <v>1058</v>
      </c>
      <c r="L12" s="30">
        <v>1163</v>
      </c>
      <c r="M12" s="30">
        <v>1228</v>
      </c>
      <c r="N12" s="30">
        <v>1366</v>
      </c>
      <c r="O12" s="30">
        <v>1402</v>
      </c>
      <c r="P12" s="27">
        <f t="shared" ref="P12" si="1">SUM(D12:O12)</f>
        <v>12896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4382</v>
      </c>
      <c r="E13" s="35">
        <f t="shared" si="2"/>
        <v>4341</v>
      </c>
      <c r="F13" s="35">
        <f t="shared" si="2"/>
        <v>5396</v>
      </c>
      <c r="G13" s="35">
        <f t="shared" si="2"/>
        <v>5141</v>
      </c>
      <c r="H13" s="35">
        <f t="shared" si="2"/>
        <v>5841</v>
      </c>
      <c r="I13" s="35">
        <f t="shared" si="2"/>
        <v>5945</v>
      </c>
      <c r="J13" s="35">
        <f t="shared" si="2"/>
        <v>6088</v>
      </c>
      <c r="K13" s="35">
        <f t="shared" si="2"/>
        <v>5120</v>
      </c>
      <c r="L13" s="35">
        <f t="shared" si="2"/>
        <v>5484</v>
      </c>
      <c r="M13" s="35">
        <f t="shared" si="2"/>
        <v>5601</v>
      </c>
      <c r="N13" s="35">
        <f t="shared" si="2"/>
        <v>5594</v>
      </c>
      <c r="O13" s="35">
        <f t="shared" si="2"/>
        <v>5017</v>
      </c>
      <c r="P13" s="36">
        <f>SUM(P14:P15)</f>
        <v>63950</v>
      </c>
    </row>
    <row r="14" spans="1:16" s="26" customFormat="1" ht="16.5" customHeight="1" x14ac:dyDescent="0.25">
      <c r="B14" s="11" t="s">
        <v>27</v>
      </c>
      <c r="C14" s="15"/>
      <c r="D14" s="30">
        <v>3082</v>
      </c>
      <c r="E14" s="30">
        <v>2855</v>
      </c>
      <c r="F14" s="30">
        <v>3604</v>
      </c>
      <c r="G14" s="30">
        <v>3368</v>
      </c>
      <c r="H14" s="30">
        <v>3516</v>
      </c>
      <c r="I14" s="30">
        <v>3883</v>
      </c>
      <c r="J14" s="30">
        <v>3974</v>
      </c>
      <c r="K14" s="30">
        <v>3221</v>
      </c>
      <c r="L14" s="30">
        <v>3520</v>
      </c>
      <c r="M14" s="30">
        <v>3405</v>
      </c>
      <c r="N14" s="30">
        <v>3489</v>
      </c>
      <c r="O14" s="30">
        <v>3226</v>
      </c>
      <c r="P14" s="30">
        <f t="shared" ref="P14:P15" si="3">SUM(D14:O14)</f>
        <v>41143</v>
      </c>
    </row>
    <row r="15" spans="1:16" s="26" customFormat="1" ht="22.5" customHeight="1" x14ac:dyDescent="0.25">
      <c r="B15" s="11" t="s">
        <v>28</v>
      </c>
      <c r="C15" s="15"/>
      <c r="D15" s="30">
        <v>1300</v>
      </c>
      <c r="E15" s="30">
        <v>1486</v>
      </c>
      <c r="F15" s="30">
        <v>1792</v>
      </c>
      <c r="G15" s="30">
        <v>1773</v>
      </c>
      <c r="H15" s="30">
        <v>2325</v>
      </c>
      <c r="I15" s="30">
        <v>2062</v>
      </c>
      <c r="J15" s="30">
        <v>2114</v>
      </c>
      <c r="K15" s="30">
        <v>1899</v>
      </c>
      <c r="L15" s="30">
        <v>1964</v>
      </c>
      <c r="M15" s="30">
        <v>2196</v>
      </c>
      <c r="N15" s="30">
        <v>2105</v>
      </c>
      <c r="O15" s="30">
        <v>1791</v>
      </c>
      <c r="P15" s="30">
        <f t="shared" si="3"/>
        <v>22807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7084</v>
      </c>
      <c r="E16" s="44">
        <f t="shared" ref="E16:P16" si="4">IF(SUM(E10,E13)=0,"...",SUM(E10,E13))</f>
        <v>7493</v>
      </c>
      <c r="F16" s="44">
        <f t="shared" si="4"/>
        <v>9117</v>
      </c>
      <c r="G16" s="44">
        <f t="shared" si="4"/>
        <v>8094</v>
      </c>
      <c r="H16" s="44">
        <f t="shared" si="4"/>
        <v>9758</v>
      </c>
      <c r="I16" s="44">
        <f t="shared" si="4"/>
        <v>9697</v>
      </c>
      <c r="J16" s="44">
        <f t="shared" si="4"/>
        <v>9938</v>
      </c>
      <c r="K16" s="44">
        <f t="shared" si="4"/>
        <v>8678</v>
      </c>
      <c r="L16" s="44">
        <f t="shared" si="4"/>
        <v>9374</v>
      </c>
      <c r="M16" s="44">
        <f t="shared" si="4"/>
        <v>9481</v>
      </c>
      <c r="N16" s="44">
        <f t="shared" si="4"/>
        <v>9742</v>
      </c>
      <c r="O16" s="44">
        <f t="shared" si="4"/>
        <v>9149</v>
      </c>
      <c r="P16" s="44">
        <f t="shared" si="4"/>
        <v>107605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35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2359</v>
      </c>
      <c r="E10" s="35">
        <f t="shared" si="0"/>
        <v>2385</v>
      </c>
      <c r="F10" s="35">
        <f t="shared" si="0"/>
        <v>2609</v>
      </c>
      <c r="G10" s="35">
        <f t="shared" si="0"/>
        <v>2416</v>
      </c>
      <c r="H10" s="35">
        <f t="shared" si="0"/>
        <v>2459</v>
      </c>
      <c r="I10" s="35">
        <f t="shared" si="0"/>
        <v>2277</v>
      </c>
      <c r="J10" s="35">
        <f t="shared" si="0"/>
        <v>2306</v>
      </c>
      <c r="K10" s="35">
        <f t="shared" si="0"/>
        <v>2100</v>
      </c>
      <c r="L10" s="35">
        <f t="shared" si="0"/>
        <v>2880</v>
      </c>
      <c r="M10" s="35">
        <f t="shared" si="0"/>
        <v>3249</v>
      </c>
      <c r="N10" s="35">
        <f t="shared" si="0"/>
        <v>3112</v>
      </c>
      <c r="O10" s="35">
        <f t="shared" si="0"/>
        <v>3069</v>
      </c>
      <c r="P10" s="36">
        <f>SUM(P11:P12)</f>
        <v>31221</v>
      </c>
    </row>
    <row r="11" spans="1:16" s="26" customFormat="1" ht="16.5" customHeight="1" x14ac:dyDescent="0.25">
      <c r="B11" s="11" t="s">
        <v>47</v>
      </c>
      <c r="C11" s="15"/>
      <c r="D11" s="30">
        <v>2041</v>
      </c>
      <c r="E11" s="30">
        <v>1975</v>
      </c>
      <c r="F11" s="30">
        <v>2223</v>
      </c>
      <c r="G11" s="30">
        <v>2081</v>
      </c>
      <c r="H11" s="30">
        <v>1985</v>
      </c>
      <c r="I11" s="30">
        <v>2150</v>
      </c>
      <c r="J11" s="30">
        <v>2220</v>
      </c>
      <c r="K11" s="30">
        <v>1964</v>
      </c>
      <c r="L11" s="30">
        <v>2317</v>
      </c>
      <c r="M11" s="30">
        <v>2411</v>
      </c>
      <c r="N11" s="30">
        <v>2415</v>
      </c>
      <c r="O11" s="30">
        <v>2436</v>
      </c>
      <c r="P11" s="27">
        <f>SUM(D11:O11)</f>
        <v>26218</v>
      </c>
    </row>
    <row r="12" spans="1:16" s="26" customFormat="1" ht="22.5" customHeight="1" x14ac:dyDescent="0.25">
      <c r="B12" s="11" t="s">
        <v>48</v>
      </c>
      <c r="C12" s="15"/>
      <c r="D12" s="30">
        <v>318</v>
      </c>
      <c r="E12" s="30">
        <v>410</v>
      </c>
      <c r="F12" s="30">
        <v>386</v>
      </c>
      <c r="G12" s="30">
        <v>335</v>
      </c>
      <c r="H12" s="30">
        <v>474</v>
      </c>
      <c r="I12" s="30">
        <v>127</v>
      </c>
      <c r="J12" s="30">
        <v>86</v>
      </c>
      <c r="K12" s="30">
        <v>136</v>
      </c>
      <c r="L12" s="30">
        <v>563</v>
      </c>
      <c r="M12" s="30">
        <v>838</v>
      </c>
      <c r="N12" s="30">
        <v>697</v>
      </c>
      <c r="O12" s="30">
        <v>633</v>
      </c>
      <c r="P12" s="27">
        <f t="shared" ref="P12" si="1">SUM(D12:O12)</f>
        <v>5003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4093</v>
      </c>
      <c r="E13" s="35">
        <f t="shared" si="2"/>
        <v>4166</v>
      </c>
      <c r="F13" s="35">
        <f t="shared" si="2"/>
        <v>4478</v>
      </c>
      <c r="G13" s="35">
        <f t="shared" si="2"/>
        <v>4232</v>
      </c>
      <c r="H13" s="35">
        <f t="shared" si="2"/>
        <v>3489</v>
      </c>
      <c r="I13" s="35">
        <f t="shared" si="2"/>
        <v>4438</v>
      </c>
      <c r="J13" s="35">
        <f t="shared" si="2"/>
        <v>4561</v>
      </c>
      <c r="K13" s="35">
        <f t="shared" si="2"/>
        <v>3984</v>
      </c>
      <c r="L13" s="35">
        <f t="shared" si="2"/>
        <v>4631</v>
      </c>
      <c r="M13" s="35">
        <f t="shared" si="2"/>
        <v>5414</v>
      </c>
      <c r="N13" s="35">
        <f t="shared" si="2"/>
        <v>5042</v>
      </c>
      <c r="O13" s="35">
        <f t="shared" si="2"/>
        <v>4571</v>
      </c>
      <c r="P13" s="36">
        <f>SUM(P14:P15)</f>
        <v>53099</v>
      </c>
    </row>
    <row r="14" spans="1:16" s="26" customFormat="1" ht="16.5" customHeight="1" x14ac:dyDescent="0.25">
      <c r="B14" s="11" t="s">
        <v>27</v>
      </c>
      <c r="C14" s="15"/>
      <c r="D14" s="30">
        <v>2760</v>
      </c>
      <c r="E14" s="30">
        <v>2992</v>
      </c>
      <c r="F14" s="30">
        <v>2973</v>
      </c>
      <c r="G14" s="30">
        <v>2960</v>
      </c>
      <c r="H14" s="30">
        <v>2298</v>
      </c>
      <c r="I14" s="30">
        <v>3366</v>
      </c>
      <c r="J14" s="30">
        <v>3566</v>
      </c>
      <c r="K14" s="30">
        <v>2883</v>
      </c>
      <c r="L14" s="30">
        <v>3313</v>
      </c>
      <c r="M14" s="30">
        <v>3834</v>
      </c>
      <c r="N14" s="30">
        <v>3335</v>
      </c>
      <c r="O14" s="30">
        <v>2942</v>
      </c>
      <c r="P14" s="30">
        <f t="shared" ref="P14:P15" si="3">SUM(D14:O14)</f>
        <v>37222</v>
      </c>
    </row>
    <row r="15" spans="1:16" s="26" customFormat="1" ht="22.5" customHeight="1" x14ac:dyDescent="0.25">
      <c r="B15" s="11" t="s">
        <v>28</v>
      </c>
      <c r="C15" s="15"/>
      <c r="D15" s="30">
        <v>1333</v>
      </c>
      <c r="E15" s="30">
        <v>1174</v>
      </c>
      <c r="F15" s="30">
        <v>1505</v>
      </c>
      <c r="G15" s="30">
        <v>1272</v>
      </c>
      <c r="H15" s="30">
        <v>1191</v>
      </c>
      <c r="I15" s="30">
        <v>1072</v>
      </c>
      <c r="J15" s="30">
        <v>995</v>
      </c>
      <c r="K15" s="30">
        <v>1101</v>
      </c>
      <c r="L15" s="30">
        <v>1318</v>
      </c>
      <c r="M15" s="30">
        <v>1580</v>
      </c>
      <c r="N15" s="30">
        <v>1707</v>
      </c>
      <c r="O15" s="30">
        <v>1629</v>
      </c>
      <c r="P15" s="30">
        <f t="shared" si="3"/>
        <v>15877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6452</v>
      </c>
      <c r="E16" s="44">
        <f t="shared" ref="E16:P16" si="4">IF(SUM(E10,E13)=0,"...",SUM(E10,E13))</f>
        <v>6551</v>
      </c>
      <c r="F16" s="44">
        <f t="shared" si="4"/>
        <v>7087</v>
      </c>
      <c r="G16" s="44">
        <f t="shared" si="4"/>
        <v>6648</v>
      </c>
      <c r="H16" s="44">
        <f t="shared" si="4"/>
        <v>5948</v>
      </c>
      <c r="I16" s="44">
        <f t="shared" si="4"/>
        <v>6715</v>
      </c>
      <c r="J16" s="44">
        <f t="shared" si="4"/>
        <v>6867</v>
      </c>
      <c r="K16" s="44">
        <f t="shared" si="4"/>
        <v>6084</v>
      </c>
      <c r="L16" s="44">
        <f t="shared" si="4"/>
        <v>7511</v>
      </c>
      <c r="M16" s="44">
        <f t="shared" si="4"/>
        <v>8663</v>
      </c>
      <c r="N16" s="44">
        <f t="shared" si="4"/>
        <v>8154</v>
      </c>
      <c r="O16" s="44">
        <f t="shared" si="4"/>
        <v>7640</v>
      </c>
      <c r="P16" s="44">
        <f t="shared" si="4"/>
        <v>84320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36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2977</v>
      </c>
      <c r="E10" s="35">
        <f t="shared" si="0"/>
        <v>3225</v>
      </c>
      <c r="F10" s="35">
        <f t="shared" si="0"/>
        <v>3389</v>
      </c>
      <c r="G10" s="35">
        <f t="shared" si="0"/>
        <v>3740</v>
      </c>
      <c r="H10" s="35">
        <f t="shared" si="0"/>
        <v>3276</v>
      </c>
      <c r="I10" s="35">
        <f t="shared" si="0"/>
        <v>3409</v>
      </c>
      <c r="J10" s="35">
        <f t="shared" si="0"/>
        <v>3299</v>
      </c>
      <c r="K10" s="35">
        <f t="shared" si="0"/>
        <v>2935</v>
      </c>
      <c r="L10" s="35">
        <f t="shared" si="0"/>
        <v>3082</v>
      </c>
      <c r="M10" s="35">
        <f t="shared" si="0"/>
        <v>3531</v>
      </c>
      <c r="N10" s="35">
        <f t="shared" si="0"/>
        <v>3117</v>
      </c>
      <c r="O10" s="35">
        <f t="shared" si="0"/>
        <v>2805</v>
      </c>
      <c r="P10" s="36">
        <f>SUM(P11:P12)</f>
        <v>38785</v>
      </c>
    </row>
    <row r="11" spans="1:16" s="26" customFormat="1" ht="16.5" customHeight="1" x14ac:dyDescent="0.25">
      <c r="B11" s="11" t="s">
        <v>47</v>
      </c>
      <c r="C11" s="15"/>
      <c r="D11" s="30">
        <v>2386</v>
      </c>
      <c r="E11" s="30">
        <v>2359</v>
      </c>
      <c r="F11" s="30">
        <v>2367</v>
      </c>
      <c r="G11" s="30">
        <v>2603</v>
      </c>
      <c r="H11" s="30">
        <v>2386</v>
      </c>
      <c r="I11" s="30">
        <v>2460</v>
      </c>
      <c r="J11" s="30">
        <v>2487</v>
      </c>
      <c r="K11" s="30">
        <v>2002</v>
      </c>
      <c r="L11" s="30">
        <v>2344</v>
      </c>
      <c r="M11" s="30">
        <v>2583</v>
      </c>
      <c r="N11" s="30">
        <v>2295</v>
      </c>
      <c r="O11" s="30">
        <v>2203</v>
      </c>
      <c r="P11" s="27">
        <f>SUM(D11:O11)</f>
        <v>28475</v>
      </c>
    </row>
    <row r="12" spans="1:16" s="26" customFormat="1" ht="22.5" customHeight="1" x14ac:dyDescent="0.25">
      <c r="B12" s="11" t="s">
        <v>48</v>
      </c>
      <c r="C12" s="15"/>
      <c r="D12" s="30">
        <v>591</v>
      </c>
      <c r="E12" s="30">
        <v>866</v>
      </c>
      <c r="F12" s="30">
        <v>1022</v>
      </c>
      <c r="G12" s="30">
        <v>1137</v>
      </c>
      <c r="H12" s="30">
        <v>890</v>
      </c>
      <c r="I12" s="30">
        <v>949</v>
      </c>
      <c r="J12" s="30">
        <v>812</v>
      </c>
      <c r="K12" s="30">
        <v>933</v>
      </c>
      <c r="L12" s="30">
        <v>738</v>
      </c>
      <c r="M12" s="30">
        <v>948</v>
      </c>
      <c r="N12" s="30">
        <v>822</v>
      </c>
      <c r="O12" s="30">
        <v>602</v>
      </c>
      <c r="P12" s="27">
        <f t="shared" ref="P12" si="1">SUM(D12:O12)</f>
        <v>10310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5139</v>
      </c>
      <c r="E13" s="35">
        <f t="shared" si="2"/>
        <v>5614</v>
      </c>
      <c r="F13" s="35">
        <f t="shared" si="2"/>
        <v>5653</v>
      </c>
      <c r="G13" s="35">
        <f t="shared" si="2"/>
        <v>6013</v>
      </c>
      <c r="H13" s="35">
        <f t="shared" si="2"/>
        <v>5614</v>
      </c>
      <c r="I13" s="35">
        <f t="shared" si="2"/>
        <v>5508</v>
      </c>
      <c r="J13" s="35">
        <f t="shared" si="2"/>
        <v>5514</v>
      </c>
      <c r="K13" s="35">
        <f t="shared" si="2"/>
        <v>4638</v>
      </c>
      <c r="L13" s="35">
        <f t="shared" si="2"/>
        <v>4799</v>
      </c>
      <c r="M13" s="35">
        <f t="shared" si="2"/>
        <v>4992</v>
      </c>
      <c r="N13" s="35">
        <f t="shared" si="2"/>
        <v>4635</v>
      </c>
      <c r="O13" s="35">
        <f t="shared" si="2"/>
        <v>4205</v>
      </c>
      <c r="P13" s="36">
        <f>SUM(P14:P15)</f>
        <v>62324</v>
      </c>
    </row>
    <row r="14" spans="1:16" s="26" customFormat="1" ht="16.5" customHeight="1" x14ac:dyDescent="0.25">
      <c r="B14" s="11" t="s">
        <v>27</v>
      </c>
      <c r="C14" s="15"/>
      <c r="D14" s="30">
        <v>3533</v>
      </c>
      <c r="E14" s="30">
        <v>3657</v>
      </c>
      <c r="F14" s="30">
        <v>3503</v>
      </c>
      <c r="G14" s="30">
        <v>3885</v>
      </c>
      <c r="H14" s="30">
        <v>3590</v>
      </c>
      <c r="I14" s="30">
        <v>3654</v>
      </c>
      <c r="J14" s="30">
        <v>3696</v>
      </c>
      <c r="K14" s="30">
        <v>2963</v>
      </c>
      <c r="L14" s="30">
        <v>3005</v>
      </c>
      <c r="M14" s="30">
        <v>3508</v>
      </c>
      <c r="N14" s="30">
        <v>2907</v>
      </c>
      <c r="O14" s="30">
        <v>2804</v>
      </c>
      <c r="P14" s="30">
        <f t="shared" ref="P14:P15" si="3">SUM(D14:O14)</f>
        <v>40705</v>
      </c>
    </row>
    <row r="15" spans="1:16" s="26" customFormat="1" ht="22.5" customHeight="1" x14ac:dyDescent="0.25">
      <c r="B15" s="11" t="s">
        <v>28</v>
      </c>
      <c r="C15" s="15"/>
      <c r="D15" s="30">
        <v>1606</v>
      </c>
      <c r="E15" s="30">
        <v>1957</v>
      </c>
      <c r="F15" s="30">
        <v>2150</v>
      </c>
      <c r="G15" s="30">
        <v>2128</v>
      </c>
      <c r="H15" s="30">
        <v>2024</v>
      </c>
      <c r="I15" s="30">
        <v>1854</v>
      </c>
      <c r="J15" s="30">
        <v>1818</v>
      </c>
      <c r="K15" s="30">
        <v>1675</v>
      </c>
      <c r="L15" s="30">
        <v>1794</v>
      </c>
      <c r="M15" s="30">
        <v>1484</v>
      </c>
      <c r="N15" s="30">
        <v>1728</v>
      </c>
      <c r="O15" s="30">
        <v>1401</v>
      </c>
      <c r="P15" s="30">
        <f t="shared" si="3"/>
        <v>21619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8116</v>
      </c>
      <c r="E16" s="44">
        <f t="shared" ref="E16:P16" si="4">IF(SUM(E10,E13)=0,"...",SUM(E10,E13))</f>
        <v>8839</v>
      </c>
      <c r="F16" s="44">
        <f t="shared" si="4"/>
        <v>9042</v>
      </c>
      <c r="G16" s="44">
        <f t="shared" si="4"/>
        <v>9753</v>
      </c>
      <c r="H16" s="44">
        <f t="shared" si="4"/>
        <v>8890</v>
      </c>
      <c r="I16" s="44">
        <f t="shared" si="4"/>
        <v>8917</v>
      </c>
      <c r="J16" s="44">
        <f t="shared" si="4"/>
        <v>8813</v>
      </c>
      <c r="K16" s="44">
        <f t="shared" si="4"/>
        <v>7573</v>
      </c>
      <c r="L16" s="44">
        <f t="shared" si="4"/>
        <v>7881</v>
      </c>
      <c r="M16" s="44">
        <f t="shared" si="4"/>
        <v>8523</v>
      </c>
      <c r="N16" s="44">
        <f t="shared" si="4"/>
        <v>7752</v>
      </c>
      <c r="O16" s="44">
        <f t="shared" si="4"/>
        <v>7010</v>
      </c>
      <c r="P16" s="44">
        <f t="shared" si="4"/>
        <v>101109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37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3342</v>
      </c>
      <c r="E10" s="35">
        <f t="shared" si="0"/>
        <v>3531</v>
      </c>
      <c r="F10" s="35">
        <f t="shared" si="0"/>
        <v>4069</v>
      </c>
      <c r="G10" s="35">
        <f t="shared" si="0"/>
        <v>3739</v>
      </c>
      <c r="H10" s="35">
        <f t="shared" si="0"/>
        <v>3926</v>
      </c>
      <c r="I10" s="35">
        <f t="shared" si="0"/>
        <v>4167</v>
      </c>
      <c r="J10" s="35">
        <f t="shared" si="0"/>
        <v>3783</v>
      </c>
      <c r="K10" s="35">
        <f t="shared" si="0"/>
        <v>3229</v>
      </c>
      <c r="L10" s="35">
        <f t="shared" si="0"/>
        <v>3353</v>
      </c>
      <c r="M10" s="35">
        <f t="shared" si="0"/>
        <v>3662</v>
      </c>
      <c r="N10" s="35">
        <f t="shared" si="0"/>
        <v>3691</v>
      </c>
      <c r="O10" s="35">
        <f t="shared" si="0"/>
        <v>3543</v>
      </c>
      <c r="P10" s="36">
        <f>SUM(P11:P12)</f>
        <v>44035</v>
      </c>
    </row>
    <row r="11" spans="1:16" s="26" customFormat="1" ht="16.5" customHeight="1" x14ac:dyDescent="0.25">
      <c r="B11" s="11" t="s">
        <v>47</v>
      </c>
      <c r="C11" s="15"/>
      <c r="D11" s="30">
        <v>2276</v>
      </c>
      <c r="E11" s="30">
        <v>2200</v>
      </c>
      <c r="F11" s="30">
        <v>2553</v>
      </c>
      <c r="G11" s="30">
        <v>2265</v>
      </c>
      <c r="H11" s="30">
        <v>2443</v>
      </c>
      <c r="I11" s="30">
        <v>2477</v>
      </c>
      <c r="J11" s="30">
        <v>2382</v>
      </c>
      <c r="K11" s="30">
        <v>2136</v>
      </c>
      <c r="L11" s="30">
        <v>2272</v>
      </c>
      <c r="M11" s="30">
        <v>2678</v>
      </c>
      <c r="N11" s="30">
        <v>2675</v>
      </c>
      <c r="O11" s="30">
        <v>2552</v>
      </c>
      <c r="P11" s="27">
        <f>SUM(D11:O11)</f>
        <v>28909</v>
      </c>
    </row>
    <row r="12" spans="1:16" s="26" customFormat="1" ht="22.5" customHeight="1" x14ac:dyDescent="0.25">
      <c r="B12" s="11" t="s">
        <v>48</v>
      </c>
      <c r="C12" s="15"/>
      <c r="D12" s="30">
        <v>1066</v>
      </c>
      <c r="E12" s="30">
        <v>1331</v>
      </c>
      <c r="F12" s="30">
        <v>1516</v>
      </c>
      <c r="G12" s="30">
        <v>1474</v>
      </c>
      <c r="H12" s="30">
        <v>1483</v>
      </c>
      <c r="I12" s="30">
        <v>1690</v>
      </c>
      <c r="J12" s="30">
        <v>1401</v>
      </c>
      <c r="K12" s="30">
        <v>1093</v>
      </c>
      <c r="L12" s="30">
        <v>1081</v>
      </c>
      <c r="M12" s="30">
        <v>984</v>
      </c>
      <c r="N12" s="30">
        <v>1016</v>
      </c>
      <c r="O12" s="30">
        <v>991</v>
      </c>
      <c r="P12" s="27">
        <f t="shared" ref="P12" si="1">SUM(D12:O12)</f>
        <v>15126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4997</v>
      </c>
      <c r="E13" s="35">
        <f t="shared" si="2"/>
        <v>4624</v>
      </c>
      <c r="F13" s="35">
        <f t="shared" si="2"/>
        <v>5147</v>
      </c>
      <c r="G13" s="35">
        <f t="shared" si="2"/>
        <v>5058</v>
      </c>
      <c r="H13" s="35">
        <f t="shared" si="2"/>
        <v>4850</v>
      </c>
      <c r="I13" s="35">
        <f t="shared" si="2"/>
        <v>5524</v>
      </c>
      <c r="J13" s="35">
        <f t="shared" si="2"/>
        <v>5799</v>
      </c>
      <c r="K13" s="35">
        <f t="shared" si="2"/>
        <v>5241</v>
      </c>
      <c r="L13" s="35">
        <f t="shared" si="2"/>
        <v>5208</v>
      </c>
      <c r="M13" s="35">
        <f t="shared" si="2"/>
        <v>6070</v>
      </c>
      <c r="N13" s="35">
        <f t="shared" si="2"/>
        <v>5693</v>
      </c>
      <c r="O13" s="35">
        <f t="shared" si="2"/>
        <v>5062</v>
      </c>
      <c r="P13" s="36">
        <f>SUM(P14:P15)</f>
        <v>63273</v>
      </c>
    </row>
    <row r="14" spans="1:16" s="26" customFormat="1" ht="16.5" customHeight="1" x14ac:dyDescent="0.25">
      <c r="B14" s="11" t="s">
        <v>27</v>
      </c>
      <c r="C14" s="15"/>
      <c r="D14" s="30">
        <v>3227</v>
      </c>
      <c r="E14" s="30">
        <v>2894</v>
      </c>
      <c r="F14" s="30">
        <v>3353</v>
      </c>
      <c r="G14" s="30">
        <v>2896</v>
      </c>
      <c r="H14" s="30">
        <v>2925</v>
      </c>
      <c r="I14" s="30">
        <v>3668</v>
      </c>
      <c r="J14" s="30">
        <v>3696</v>
      </c>
      <c r="K14" s="30">
        <v>3408</v>
      </c>
      <c r="L14" s="30">
        <v>3393</v>
      </c>
      <c r="M14" s="30">
        <v>4209</v>
      </c>
      <c r="N14" s="30">
        <v>3893</v>
      </c>
      <c r="O14" s="30">
        <v>3286</v>
      </c>
      <c r="P14" s="30">
        <f t="shared" ref="P14:P15" si="3">SUM(D14:O14)</f>
        <v>40848</v>
      </c>
    </row>
    <row r="15" spans="1:16" s="26" customFormat="1" ht="22.5" customHeight="1" x14ac:dyDescent="0.25">
      <c r="B15" s="11" t="s">
        <v>28</v>
      </c>
      <c r="C15" s="15"/>
      <c r="D15" s="30">
        <v>1770</v>
      </c>
      <c r="E15" s="30">
        <v>1730</v>
      </c>
      <c r="F15" s="30">
        <v>1794</v>
      </c>
      <c r="G15" s="30">
        <v>2162</v>
      </c>
      <c r="H15" s="30">
        <v>1925</v>
      </c>
      <c r="I15" s="30">
        <v>1856</v>
      </c>
      <c r="J15" s="30">
        <v>2103</v>
      </c>
      <c r="K15" s="30">
        <v>1833</v>
      </c>
      <c r="L15" s="30">
        <v>1815</v>
      </c>
      <c r="M15" s="30">
        <v>1861</v>
      </c>
      <c r="N15" s="30">
        <v>1800</v>
      </c>
      <c r="O15" s="30">
        <v>1776</v>
      </c>
      <c r="P15" s="30">
        <f t="shared" si="3"/>
        <v>22425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8339</v>
      </c>
      <c r="E16" s="44">
        <f t="shared" ref="E16:P16" si="4">IF(SUM(E10,E13)=0,"...",SUM(E10,E13))</f>
        <v>8155</v>
      </c>
      <c r="F16" s="44">
        <f t="shared" si="4"/>
        <v>9216</v>
      </c>
      <c r="G16" s="44">
        <f t="shared" si="4"/>
        <v>8797</v>
      </c>
      <c r="H16" s="44">
        <f t="shared" si="4"/>
        <v>8776</v>
      </c>
      <c r="I16" s="44">
        <f t="shared" si="4"/>
        <v>9691</v>
      </c>
      <c r="J16" s="44">
        <f t="shared" si="4"/>
        <v>9582</v>
      </c>
      <c r="K16" s="44">
        <f t="shared" si="4"/>
        <v>8470</v>
      </c>
      <c r="L16" s="44">
        <f t="shared" si="4"/>
        <v>8561</v>
      </c>
      <c r="M16" s="44">
        <f t="shared" si="4"/>
        <v>9732</v>
      </c>
      <c r="N16" s="44">
        <f t="shared" si="4"/>
        <v>9384</v>
      </c>
      <c r="O16" s="44">
        <f t="shared" si="4"/>
        <v>8605</v>
      </c>
      <c r="P16" s="44">
        <f t="shared" si="4"/>
        <v>107308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38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2413</v>
      </c>
      <c r="E10" s="35">
        <f t="shared" si="0"/>
        <v>2445</v>
      </c>
      <c r="F10" s="35">
        <f t="shared" si="0"/>
        <v>3245</v>
      </c>
      <c r="G10" s="35">
        <f t="shared" si="0"/>
        <v>3129</v>
      </c>
      <c r="H10" s="35">
        <f t="shared" si="0"/>
        <v>2647</v>
      </c>
      <c r="I10" s="35">
        <f t="shared" si="0"/>
        <v>2356</v>
      </c>
      <c r="J10" s="35">
        <f t="shared" si="0"/>
        <v>2178</v>
      </c>
      <c r="K10" s="35">
        <f t="shared" si="0"/>
        <v>2962</v>
      </c>
      <c r="L10" s="35">
        <f t="shared" si="0"/>
        <v>3541</v>
      </c>
      <c r="M10" s="35">
        <f t="shared" si="0"/>
        <v>3506</v>
      </c>
      <c r="N10" s="35">
        <f t="shared" si="0"/>
        <v>4253</v>
      </c>
      <c r="O10" s="35">
        <f t="shared" si="0"/>
        <v>3316</v>
      </c>
      <c r="P10" s="36">
        <f>SUM(P11:P12)</f>
        <v>35991</v>
      </c>
    </row>
    <row r="11" spans="1:16" s="26" customFormat="1" ht="16.5" customHeight="1" x14ac:dyDescent="0.25">
      <c r="B11" s="11" t="s">
        <v>47</v>
      </c>
      <c r="C11" s="15"/>
      <c r="D11" s="30">
        <v>1990</v>
      </c>
      <c r="E11" s="30">
        <v>1894</v>
      </c>
      <c r="F11" s="30">
        <v>2464</v>
      </c>
      <c r="G11" s="30">
        <v>2028</v>
      </c>
      <c r="H11" s="30">
        <v>2270</v>
      </c>
      <c r="I11" s="30">
        <v>2260</v>
      </c>
      <c r="J11" s="30">
        <v>2046</v>
      </c>
      <c r="K11" s="30">
        <v>2143</v>
      </c>
      <c r="L11" s="30">
        <v>2244</v>
      </c>
      <c r="M11" s="30">
        <v>2493</v>
      </c>
      <c r="N11" s="30">
        <v>2572</v>
      </c>
      <c r="O11" s="30">
        <v>2251</v>
      </c>
      <c r="P11" s="27">
        <f>SUM(D11:O11)</f>
        <v>26655</v>
      </c>
    </row>
    <row r="12" spans="1:16" s="26" customFormat="1" ht="22.5" customHeight="1" x14ac:dyDescent="0.25">
      <c r="B12" s="11" t="s">
        <v>48</v>
      </c>
      <c r="C12" s="15"/>
      <c r="D12" s="30">
        <v>423</v>
      </c>
      <c r="E12" s="30">
        <v>551</v>
      </c>
      <c r="F12" s="30">
        <v>781</v>
      </c>
      <c r="G12" s="30">
        <v>1101</v>
      </c>
      <c r="H12" s="30">
        <v>377</v>
      </c>
      <c r="I12" s="30">
        <v>96</v>
      </c>
      <c r="J12" s="30">
        <v>132</v>
      </c>
      <c r="K12" s="30">
        <v>819</v>
      </c>
      <c r="L12" s="30">
        <v>1297</v>
      </c>
      <c r="M12" s="30">
        <v>1013</v>
      </c>
      <c r="N12" s="30">
        <v>1681</v>
      </c>
      <c r="O12" s="30">
        <v>1065</v>
      </c>
      <c r="P12" s="27">
        <f t="shared" ref="P12" si="1">SUM(D12:O12)</f>
        <v>9336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4465</v>
      </c>
      <c r="E13" s="35">
        <f t="shared" si="2"/>
        <v>4101</v>
      </c>
      <c r="F13" s="35">
        <f t="shared" si="2"/>
        <v>4964</v>
      </c>
      <c r="G13" s="35">
        <f t="shared" si="2"/>
        <v>5032</v>
      </c>
      <c r="H13" s="35">
        <f t="shared" si="2"/>
        <v>5315</v>
      </c>
      <c r="I13" s="35">
        <f t="shared" si="2"/>
        <v>5213</v>
      </c>
      <c r="J13" s="35">
        <f t="shared" si="2"/>
        <v>5136</v>
      </c>
      <c r="K13" s="35">
        <f t="shared" si="2"/>
        <v>4630</v>
      </c>
      <c r="L13" s="35">
        <f t="shared" si="2"/>
        <v>5334</v>
      </c>
      <c r="M13" s="35">
        <f t="shared" si="2"/>
        <v>5334</v>
      </c>
      <c r="N13" s="35">
        <f t="shared" si="2"/>
        <v>5561</v>
      </c>
      <c r="O13" s="35">
        <f t="shared" si="2"/>
        <v>4692</v>
      </c>
      <c r="P13" s="36">
        <f>SUM(P14:P15)</f>
        <v>59777</v>
      </c>
    </row>
    <row r="14" spans="1:16" s="26" customFormat="1" ht="16.5" customHeight="1" x14ac:dyDescent="0.25">
      <c r="B14" s="11" t="s">
        <v>27</v>
      </c>
      <c r="C14" s="15"/>
      <c r="D14" s="30">
        <v>2960</v>
      </c>
      <c r="E14" s="30">
        <v>2877</v>
      </c>
      <c r="F14" s="30">
        <v>3422</v>
      </c>
      <c r="G14" s="30">
        <v>3534</v>
      </c>
      <c r="H14" s="30">
        <v>3506</v>
      </c>
      <c r="I14" s="30">
        <v>3907</v>
      </c>
      <c r="J14" s="30">
        <v>3551</v>
      </c>
      <c r="K14" s="30">
        <v>2949</v>
      </c>
      <c r="L14" s="30">
        <v>3505</v>
      </c>
      <c r="M14" s="30">
        <v>3462</v>
      </c>
      <c r="N14" s="30">
        <v>3539</v>
      </c>
      <c r="O14" s="30">
        <v>2988</v>
      </c>
      <c r="P14" s="30">
        <f t="shared" ref="P14:P15" si="3">SUM(D14:O14)</f>
        <v>40200</v>
      </c>
    </row>
    <row r="15" spans="1:16" s="26" customFormat="1" ht="22.5" customHeight="1" x14ac:dyDescent="0.25">
      <c r="B15" s="11" t="s">
        <v>28</v>
      </c>
      <c r="C15" s="15"/>
      <c r="D15" s="30">
        <v>1505</v>
      </c>
      <c r="E15" s="30">
        <v>1224</v>
      </c>
      <c r="F15" s="30">
        <v>1542</v>
      </c>
      <c r="G15" s="30">
        <v>1498</v>
      </c>
      <c r="H15" s="30">
        <v>1809</v>
      </c>
      <c r="I15" s="30">
        <v>1306</v>
      </c>
      <c r="J15" s="30">
        <v>1585</v>
      </c>
      <c r="K15" s="30">
        <v>1681</v>
      </c>
      <c r="L15" s="30">
        <v>1829</v>
      </c>
      <c r="M15" s="30">
        <v>1872</v>
      </c>
      <c r="N15" s="30">
        <v>2022</v>
      </c>
      <c r="O15" s="30">
        <v>1704</v>
      </c>
      <c r="P15" s="30">
        <f t="shared" si="3"/>
        <v>19577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6878</v>
      </c>
      <c r="E16" s="44">
        <f t="shared" ref="E16:P16" si="4">IF(SUM(E10,E13)=0,"...",SUM(E10,E13))</f>
        <v>6546</v>
      </c>
      <c r="F16" s="44">
        <f t="shared" si="4"/>
        <v>8209</v>
      </c>
      <c r="G16" s="44">
        <f t="shared" si="4"/>
        <v>8161</v>
      </c>
      <c r="H16" s="44">
        <f t="shared" si="4"/>
        <v>7962</v>
      </c>
      <c r="I16" s="44">
        <f t="shared" si="4"/>
        <v>7569</v>
      </c>
      <c r="J16" s="44">
        <f t="shared" si="4"/>
        <v>7314</v>
      </c>
      <c r="K16" s="44">
        <f t="shared" si="4"/>
        <v>7592</v>
      </c>
      <c r="L16" s="44">
        <f t="shared" si="4"/>
        <v>8875</v>
      </c>
      <c r="M16" s="44">
        <f t="shared" si="4"/>
        <v>8840</v>
      </c>
      <c r="N16" s="44">
        <f t="shared" si="4"/>
        <v>9814</v>
      </c>
      <c r="O16" s="44">
        <f t="shared" si="4"/>
        <v>8008</v>
      </c>
      <c r="P16" s="44">
        <f t="shared" si="4"/>
        <v>95768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67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66</v>
      </c>
      <c r="C8" s="28"/>
      <c r="D8" s="56" t="s">
        <v>23</v>
      </c>
      <c r="E8" s="56" t="s">
        <v>22</v>
      </c>
      <c r="F8" s="56" t="s">
        <v>21</v>
      </c>
      <c r="G8" s="56" t="s">
        <v>20</v>
      </c>
      <c r="H8" s="56" t="s">
        <v>19</v>
      </c>
      <c r="I8" s="56" t="s">
        <v>18</v>
      </c>
      <c r="J8" s="56" t="s">
        <v>17</v>
      </c>
      <c r="K8" s="56" t="s">
        <v>16</v>
      </c>
      <c r="L8" s="56" t="s">
        <v>15</v>
      </c>
      <c r="M8" s="56" t="s">
        <v>14</v>
      </c>
      <c r="N8" s="56" t="s">
        <v>13</v>
      </c>
      <c r="O8" s="56" t="s">
        <v>12</v>
      </c>
      <c r="P8" s="56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v>4984</v>
      </c>
      <c r="E10" s="35">
        <f>IF(SUM(E11:E12)=0,"...",SUM(E11:E12))</f>
        <v>5044</v>
      </c>
      <c r="F10" s="35">
        <f t="shared" ref="F10:O10" si="0">IF(SUM(F11:F12)=0,"...",SUM(F11:F12))</f>
        <v>5887</v>
      </c>
      <c r="G10" s="35">
        <f t="shared" si="0"/>
        <v>4741</v>
      </c>
      <c r="H10" s="35">
        <f t="shared" si="0"/>
        <v>4912</v>
      </c>
      <c r="I10" s="35">
        <v>5344</v>
      </c>
      <c r="J10" s="35">
        <f t="shared" si="0"/>
        <v>5070</v>
      </c>
      <c r="K10" s="35">
        <v>4759</v>
      </c>
      <c r="L10" s="35">
        <f t="shared" si="0"/>
        <v>5328</v>
      </c>
      <c r="M10" s="35">
        <f t="shared" si="0"/>
        <v>5527</v>
      </c>
      <c r="N10" s="35">
        <f t="shared" si="0"/>
        <v>5521</v>
      </c>
      <c r="O10" s="35" t="str">
        <f t="shared" si="0"/>
        <v>...</v>
      </c>
      <c r="P10" s="36">
        <f>IF(SUM(D10:O10)=0,"...",SUM(D10:O10))</f>
        <v>57117</v>
      </c>
    </row>
    <row r="11" spans="1:16" s="26" customFormat="1" ht="16.5" customHeight="1" x14ac:dyDescent="0.25">
      <c r="B11" s="11" t="s">
        <v>47</v>
      </c>
      <c r="C11" s="15"/>
      <c r="D11" s="30">
        <v>3809</v>
      </c>
      <c r="E11" s="30">
        <v>3862</v>
      </c>
      <c r="F11" s="30">
        <v>4473</v>
      </c>
      <c r="G11" s="30">
        <v>3616</v>
      </c>
      <c r="H11" s="30">
        <v>3953</v>
      </c>
      <c r="I11" s="30">
        <v>3775</v>
      </c>
      <c r="J11" s="30">
        <v>3398</v>
      </c>
      <c r="K11" s="30">
        <v>3810</v>
      </c>
      <c r="L11" s="30">
        <v>3884</v>
      </c>
      <c r="M11" s="30">
        <v>3980</v>
      </c>
      <c r="N11" s="30">
        <v>4100</v>
      </c>
      <c r="O11" s="30" t="s">
        <v>68</v>
      </c>
      <c r="P11" s="27">
        <f t="shared" ref="P11:P15" si="1">IF(SUM(D11:O11)=0,"...",SUM(D11:O11))</f>
        <v>42660</v>
      </c>
    </row>
    <row r="12" spans="1:16" s="26" customFormat="1" ht="22.5" customHeight="1" x14ac:dyDescent="0.25">
      <c r="B12" s="11" t="s">
        <v>48</v>
      </c>
      <c r="C12" s="15"/>
      <c r="D12" s="30">
        <v>1174</v>
      </c>
      <c r="E12" s="30">
        <v>1182</v>
      </c>
      <c r="F12" s="30">
        <v>1414</v>
      </c>
      <c r="G12" s="30">
        <v>1125</v>
      </c>
      <c r="H12" s="30">
        <v>959</v>
      </c>
      <c r="I12" s="30">
        <v>1568</v>
      </c>
      <c r="J12" s="30">
        <v>1672</v>
      </c>
      <c r="K12" s="30">
        <v>950</v>
      </c>
      <c r="L12" s="30">
        <v>1444</v>
      </c>
      <c r="M12" s="30">
        <v>1547</v>
      </c>
      <c r="N12" s="30">
        <v>1421</v>
      </c>
      <c r="O12" s="30" t="s">
        <v>68</v>
      </c>
      <c r="P12" s="27">
        <f t="shared" si="1"/>
        <v>14456</v>
      </c>
    </row>
    <row r="13" spans="1:16" s="34" customFormat="1" ht="16.5" customHeight="1" x14ac:dyDescent="0.25">
      <c r="B13" s="39" t="s">
        <v>49</v>
      </c>
      <c r="D13" s="35">
        <v>3779</v>
      </c>
      <c r="E13" s="35">
        <f t="shared" ref="E13:O13" si="2">IF(SUM(E14:E15)=0,"...",SUM(E14:E15))</f>
        <v>4271</v>
      </c>
      <c r="F13" s="35">
        <f t="shared" si="2"/>
        <v>4559</v>
      </c>
      <c r="G13" s="35">
        <f t="shared" si="2"/>
        <v>3331</v>
      </c>
      <c r="H13" s="35">
        <f t="shared" si="2"/>
        <v>3000</v>
      </c>
      <c r="I13" s="35">
        <v>4103</v>
      </c>
      <c r="J13" s="35">
        <v>3569</v>
      </c>
      <c r="K13" s="35">
        <v>3500</v>
      </c>
      <c r="L13" s="35">
        <f t="shared" si="2"/>
        <v>3748</v>
      </c>
      <c r="M13" s="35">
        <v>3395</v>
      </c>
      <c r="N13" s="35">
        <f t="shared" si="2"/>
        <v>3614</v>
      </c>
      <c r="O13" s="35" t="str">
        <f t="shared" si="2"/>
        <v>...</v>
      </c>
      <c r="P13" s="36">
        <f t="shared" si="1"/>
        <v>40869</v>
      </c>
    </row>
    <row r="14" spans="1:16" s="26" customFormat="1" ht="16.5" customHeight="1" x14ac:dyDescent="0.25">
      <c r="B14" s="11" t="s">
        <v>27</v>
      </c>
      <c r="C14" s="15"/>
      <c r="D14" s="30">
        <v>2706</v>
      </c>
      <c r="E14" s="30">
        <v>3119</v>
      </c>
      <c r="F14" s="30">
        <v>3206</v>
      </c>
      <c r="G14" s="30">
        <v>2151</v>
      </c>
      <c r="H14" s="30">
        <v>2000</v>
      </c>
      <c r="I14" s="30">
        <v>2902</v>
      </c>
      <c r="J14" s="30">
        <v>2376</v>
      </c>
      <c r="K14" s="30">
        <v>2394</v>
      </c>
      <c r="L14" s="30">
        <v>2635</v>
      </c>
      <c r="M14" s="30">
        <v>2358</v>
      </c>
      <c r="N14" s="30">
        <v>2478</v>
      </c>
      <c r="O14" s="30" t="s">
        <v>68</v>
      </c>
      <c r="P14" s="30">
        <f t="shared" si="1"/>
        <v>28325</v>
      </c>
    </row>
    <row r="15" spans="1:16" s="26" customFormat="1" ht="22.5" customHeight="1" x14ac:dyDescent="0.25">
      <c r="B15" s="11" t="s">
        <v>28</v>
      </c>
      <c r="C15" s="15"/>
      <c r="D15" s="30">
        <v>1072</v>
      </c>
      <c r="E15" s="30">
        <v>1152</v>
      </c>
      <c r="F15" s="30">
        <v>1353</v>
      </c>
      <c r="G15" s="30">
        <v>1180</v>
      </c>
      <c r="H15" s="30">
        <v>1000</v>
      </c>
      <c r="I15" s="30">
        <v>1200</v>
      </c>
      <c r="J15" s="30">
        <v>1194</v>
      </c>
      <c r="K15" s="30">
        <v>1107</v>
      </c>
      <c r="L15" s="30">
        <v>1113</v>
      </c>
      <c r="M15" s="30">
        <v>1036</v>
      </c>
      <c r="N15" s="30">
        <v>1136</v>
      </c>
      <c r="O15" s="30" t="s">
        <v>68</v>
      </c>
      <c r="P15" s="30">
        <f t="shared" si="1"/>
        <v>12543</v>
      </c>
    </row>
    <row r="16" spans="1:16" s="37" customFormat="1" ht="22.5" customHeight="1" x14ac:dyDescent="0.25">
      <c r="B16" s="42" t="s">
        <v>29</v>
      </c>
      <c r="C16" s="43"/>
      <c r="D16" s="44">
        <v>8766</v>
      </c>
      <c r="E16" s="44">
        <f t="shared" ref="E16:O16" si="3">IF(SUM(E10,E13)=0,"...",SUM(E10,E13))</f>
        <v>9315</v>
      </c>
      <c r="F16" s="44">
        <f t="shared" si="3"/>
        <v>10446</v>
      </c>
      <c r="G16" s="44">
        <f t="shared" si="3"/>
        <v>8072</v>
      </c>
      <c r="H16" s="44">
        <f t="shared" si="3"/>
        <v>7912</v>
      </c>
      <c r="I16" s="44">
        <v>9446</v>
      </c>
      <c r="J16" s="44">
        <f t="shared" si="3"/>
        <v>8639</v>
      </c>
      <c r="K16" s="44">
        <v>8260</v>
      </c>
      <c r="L16" s="44">
        <f t="shared" si="3"/>
        <v>9076</v>
      </c>
      <c r="M16" s="44">
        <f t="shared" si="3"/>
        <v>8922</v>
      </c>
      <c r="N16" s="44">
        <f t="shared" si="3"/>
        <v>9135</v>
      </c>
      <c r="O16" s="44" t="str">
        <f t="shared" si="3"/>
        <v>...</v>
      </c>
      <c r="P16" s="44">
        <f>IF(SUM(D16:O16)=0,"...",SUM(D16:O16))</f>
        <v>97989</v>
      </c>
    </row>
    <row r="17" spans="2:16" s="45" customFormat="1" ht="6.75" customHeight="1" x14ac:dyDescent="0.25"/>
    <row r="18" spans="2:16" s="45" customFormat="1" ht="25.5" customHeight="1" x14ac:dyDescent="0.25"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70"/>
      <c r="N18" s="70"/>
      <c r="O18" s="70"/>
      <c r="P18" s="70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  <row r="26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39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2630</v>
      </c>
      <c r="E10" s="35">
        <f t="shared" si="0"/>
        <v>2652</v>
      </c>
      <c r="F10" s="35">
        <f t="shared" si="0"/>
        <v>3120</v>
      </c>
      <c r="G10" s="35">
        <f t="shared" si="0"/>
        <v>2464</v>
      </c>
      <c r="H10" s="35">
        <f t="shared" si="0"/>
        <v>2462</v>
      </c>
      <c r="I10" s="35">
        <f t="shared" si="0"/>
        <v>2456</v>
      </c>
      <c r="J10" s="35">
        <f t="shared" si="0"/>
        <v>2219</v>
      </c>
      <c r="K10" s="35">
        <f t="shared" si="0"/>
        <v>2046</v>
      </c>
      <c r="L10" s="35">
        <f t="shared" si="0"/>
        <v>2468</v>
      </c>
      <c r="M10" s="35">
        <f t="shared" si="0"/>
        <v>2991</v>
      </c>
      <c r="N10" s="35">
        <f t="shared" si="0"/>
        <v>3545</v>
      </c>
      <c r="O10" s="35">
        <f t="shared" si="0"/>
        <v>3108</v>
      </c>
      <c r="P10" s="36">
        <f>SUM(P11:P12)</f>
        <v>32161</v>
      </c>
    </row>
    <row r="11" spans="1:16" s="26" customFormat="1" ht="16.5" customHeight="1" x14ac:dyDescent="0.25">
      <c r="B11" s="11" t="s">
        <v>47</v>
      </c>
      <c r="C11" s="15"/>
      <c r="D11" s="30">
        <v>1856</v>
      </c>
      <c r="E11" s="30">
        <v>1873</v>
      </c>
      <c r="F11" s="30">
        <v>2092</v>
      </c>
      <c r="G11" s="30">
        <v>2019</v>
      </c>
      <c r="H11" s="30">
        <v>1922</v>
      </c>
      <c r="I11" s="30">
        <v>2158</v>
      </c>
      <c r="J11" s="30">
        <v>1899</v>
      </c>
      <c r="K11" s="30">
        <v>1785</v>
      </c>
      <c r="L11" s="30">
        <v>2118</v>
      </c>
      <c r="M11" s="30">
        <v>2121</v>
      </c>
      <c r="N11" s="30">
        <v>2180</v>
      </c>
      <c r="O11" s="30">
        <v>2071</v>
      </c>
      <c r="P11" s="27">
        <f>SUM(D11:O11)</f>
        <v>24094</v>
      </c>
    </row>
    <row r="12" spans="1:16" s="26" customFormat="1" ht="22.5" customHeight="1" x14ac:dyDescent="0.25">
      <c r="B12" s="11" t="s">
        <v>48</v>
      </c>
      <c r="C12" s="15"/>
      <c r="D12" s="30">
        <v>774</v>
      </c>
      <c r="E12" s="30">
        <v>779</v>
      </c>
      <c r="F12" s="30">
        <v>1028</v>
      </c>
      <c r="G12" s="30">
        <v>445</v>
      </c>
      <c r="H12" s="30">
        <v>540</v>
      </c>
      <c r="I12" s="30">
        <v>298</v>
      </c>
      <c r="J12" s="30">
        <v>320</v>
      </c>
      <c r="K12" s="30">
        <v>261</v>
      </c>
      <c r="L12" s="30">
        <v>350</v>
      </c>
      <c r="M12" s="30">
        <v>870</v>
      </c>
      <c r="N12" s="30">
        <v>1365</v>
      </c>
      <c r="O12" s="30">
        <v>1037</v>
      </c>
      <c r="P12" s="27">
        <f t="shared" ref="P12" si="1">SUM(D12:O12)</f>
        <v>8067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3777</v>
      </c>
      <c r="E13" s="35">
        <f t="shared" si="2"/>
        <v>3897</v>
      </c>
      <c r="F13" s="35">
        <f t="shared" si="2"/>
        <v>4174</v>
      </c>
      <c r="G13" s="35">
        <f t="shared" si="2"/>
        <v>4693</v>
      </c>
      <c r="H13" s="35">
        <f t="shared" si="2"/>
        <v>4297</v>
      </c>
      <c r="I13" s="35">
        <f t="shared" si="2"/>
        <v>4492</v>
      </c>
      <c r="J13" s="35">
        <f t="shared" si="2"/>
        <v>4140</v>
      </c>
      <c r="K13" s="35">
        <f t="shared" si="2"/>
        <v>3984</v>
      </c>
      <c r="L13" s="35">
        <f t="shared" si="2"/>
        <v>4249</v>
      </c>
      <c r="M13" s="35">
        <f t="shared" si="2"/>
        <v>4362</v>
      </c>
      <c r="N13" s="35">
        <f t="shared" si="2"/>
        <v>4545</v>
      </c>
      <c r="O13" s="35">
        <f t="shared" si="2"/>
        <v>4800</v>
      </c>
      <c r="P13" s="36">
        <f>SUM(P14:P15)</f>
        <v>51410</v>
      </c>
    </row>
    <row r="14" spans="1:16" s="26" customFormat="1" ht="16.5" customHeight="1" x14ac:dyDescent="0.25">
      <c r="B14" s="11" t="s">
        <v>27</v>
      </c>
      <c r="C14" s="15"/>
      <c r="D14" s="30">
        <v>2470</v>
      </c>
      <c r="E14" s="30">
        <v>2677</v>
      </c>
      <c r="F14" s="30">
        <v>2642</v>
      </c>
      <c r="G14" s="30">
        <v>3204</v>
      </c>
      <c r="H14" s="30">
        <v>2673</v>
      </c>
      <c r="I14" s="30">
        <v>3145</v>
      </c>
      <c r="J14" s="30">
        <v>2918</v>
      </c>
      <c r="K14" s="30">
        <v>2631</v>
      </c>
      <c r="L14" s="30">
        <v>2953</v>
      </c>
      <c r="M14" s="30">
        <v>2754</v>
      </c>
      <c r="N14" s="30">
        <v>2961</v>
      </c>
      <c r="O14" s="30">
        <v>3032</v>
      </c>
      <c r="P14" s="30">
        <f t="shared" ref="P14:P15" si="3">SUM(D14:O14)</f>
        <v>34060</v>
      </c>
    </row>
    <row r="15" spans="1:16" s="26" customFormat="1" ht="22.5" customHeight="1" x14ac:dyDescent="0.25">
      <c r="B15" s="11" t="s">
        <v>28</v>
      </c>
      <c r="C15" s="15"/>
      <c r="D15" s="30">
        <v>1307</v>
      </c>
      <c r="E15" s="30">
        <v>1220</v>
      </c>
      <c r="F15" s="30">
        <v>1532</v>
      </c>
      <c r="G15" s="30">
        <v>1489</v>
      </c>
      <c r="H15" s="30">
        <v>1624</v>
      </c>
      <c r="I15" s="30">
        <v>1347</v>
      </c>
      <c r="J15" s="30">
        <v>1222</v>
      </c>
      <c r="K15" s="30">
        <v>1353</v>
      </c>
      <c r="L15" s="30">
        <v>1296</v>
      </c>
      <c r="M15" s="30">
        <v>1608</v>
      </c>
      <c r="N15" s="30">
        <v>1584</v>
      </c>
      <c r="O15" s="30">
        <v>1768</v>
      </c>
      <c r="P15" s="30">
        <f t="shared" si="3"/>
        <v>17350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6407</v>
      </c>
      <c r="E16" s="44">
        <f t="shared" ref="E16:P16" si="4">IF(SUM(E10,E13)=0,"...",SUM(E10,E13))</f>
        <v>6549</v>
      </c>
      <c r="F16" s="44">
        <f t="shared" si="4"/>
        <v>7294</v>
      </c>
      <c r="G16" s="44">
        <f t="shared" si="4"/>
        <v>7157</v>
      </c>
      <c r="H16" s="44">
        <f t="shared" si="4"/>
        <v>6759</v>
      </c>
      <c r="I16" s="44">
        <f t="shared" si="4"/>
        <v>6948</v>
      </c>
      <c r="J16" s="44">
        <f t="shared" si="4"/>
        <v>6359</v>
      </c>
      <c r="K16" s="44">
        <f t="shared" si="4"/>
        <v>6030</v>
      </c>
      <c r="L16" s="44">
        <f t="shared" si="4"/>
        <v>6717</v>
      </c>
      <c r="M16" s="44">
        <f t="shared" si="4"/>
        <v>7353</v>
      </c>
      <c r="N16" s="44">
        <f t="shared" si="4"/>
        <v>8090</v>
      </c>
      <c r="O16" s="44">
        <f t="shared" si="4"/>
        <v>7908</v>
      </c>
      <c r="P16" s="44">
        <f t="shared" si="4"/>
        <v>83571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P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71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55" t="s">
        <v>23</v>
      </c>
      <c r="E8" s="55" t="s">
        <v>22</v>
      </c>
      <c r="F8" s="55" t="s">
        <v>21</v>
      </c>
      <c r="G8" s="55" t="s">
        <v>20</v>
      </c>
      <c r="H8" s="55" t="s">
        <v>19</v>
      </c>
      <c r="I8" s="55" t="s">
        <v>18</v>
      </c>
      <c r="J8" s="55" t="s">
        <v>17</v>
      </c>
      <c r="K8" s="55" t="s">
        <v>16</v>
      </c>
      <c r="L8" s="55" t="s">
        <v>15</v>
      </c>
      <c r="M8" s="55" t="s">
        <v>14</v>
      </c>
      <c r="N8" s="55" t="s">
        <v>13</v>
      </c>
      <c r="O8" s="55" t="s">
        <v>12</v>
      </c>
      <c r="P8" s="55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>SUM(D11:D12)</f>
        <v>5416.14</v>
      </c>
      <c r="E10" s="35">
        <f t="shared" ref="E10:O10" si="0">SUM(E11:E12)</f>
        <v>5621.7800000000007</v>
      </c>
      <c r="F10" s="35">
        <f t="shared" si="0"/>
        <v>6779.73</v>
      </c>
      <c r="G10" s="35">
        <f t="shared" si="0"/>
        <v>5305.7000000000007</v>
      </c>
      <c r="H10" s="35">
        <f t="shared" si="0"/>
        <v>5599.3</v>
      </c>
      <c r="I10" s="35">
        <f t="shared" si="0"/>
        <v>5826.05</v>
      </c>
      <c r="J10" s="35">
        <f t="shared" si="0"/>
        <v>5459.99</v>
      </c>
      <c r="K10" s="35">
        <f t="shared" si="0"/>
        <v>5307.0300000000007</v>
      </c>
      <c r="L10" s="35">
        <f t="shared" si="0"/>
        <v>5521.49</v>
      </c>
      <c r="M10" s="35">
        <f t="shared" si="0"/>
        <v>5505.89</v>
      </c>
      <c r="N10" s="35">
        <f t="shared" si="0"/>
        <v>5392.05</v>
      </c>
      <c r="O10" s="35">
        <f t="shared" si="0"/>
        <v>5038.51</v>
      </c>
      <c r="P10" s="36">
        <f>IF(SUM(D10:O10)=0,"...",SUM(D10:O10))</f>
        <v>66773.66</v>
      </c>
    </row>
    <row r="11" spans="1:16" s="26" customFormat="1" ht="16.5" customHeight="1" x14ac:dyDescent="0.25">
      <c r="B11" s="11" t="s">
        <v>47</v>
      </c>
      <c r="C11" s="15"/>
      <c r="D11" s="30">
        <v>4242.63</v>
      </c>
      <c r="E11" s="30">
        <v>4245.38</v>
      </c>
      <c r="F11" s="30">
        <v>4943.29</v>
      </c>
      <c r="G11" s="30">
        <v>3873.07</v>
      </c>
      <c r="H11" s="30">
        <v>4173.5</v>
      </c>
      <c r="I11" s="30">
        <v>4243.75</v>
      </c>
      <c r="J11" s="30">
        <v>3984.96</v>
      </c>
      <c r="K11" s="30">
        <v>3868.57</v>
      </c>
      <c r="L11" s="30">
        <v>4222.7299999999996</v>
      </c>
      <c r="M11" s="30">
        <v>4106.18</v>
      </c>
      <c r="N11" s="30">
        <v>4368.72</v>
      </c>
      <c r="O11" s="30">
        <v>3956.77</v>
      </c>
      <c r="P11" s="27">
        <f t="shared" ref="P11:P15" si="1">IF(SUM(D11:O11)=0,"...",SUM(D11:O11))</f>
        <v>50229.55</v>
      </c>
    </row>
    <row r="12" spans="1:16" s="26" customFormat="1" ht="22.5" customHeight="1" x14ac:dyDescent="0.25">
      <c r="B12" s="11" t="s">
        <v>48</v>
      </c>
      <c r="C12" s="15"/>
      <c r="D12" s="30">
        <v>1173.51</v>
      </c>
      <c r="E12" s="30">
        <v>1376.4</v>
      </c>
      <c r="F12" s="30">
        <v>1836.44</v>
      </c>
      <c r="G12" s="30">
        <v>1432.63</v>
      </c>
      <c r="H12" s="30">
        <v>1425.8</v>
      </c>
      <c r="I12" s="30">
        <v>1582.3</v>
      </c>
      <c r="J12" s="30">
        <v>1475.03</v>
      </c>
      <c r="K12" s="30">
        <v>1438.46</v>
      </c>
      <c r="L12" s="30">
        <v>1298.76</v>
      </c>
      <c r="M12" s="30">
        <v>1399.71</v>
      </c>
      <c r="N12" s="30">
        <v>1023.33</v>
      </c>
      <c r="O12" s="30">
        <v>1081.74</v>
      </c>
      <c r="P12" s="27">
        <f t="shared" si="1"/>
        <v>16544.11</v>
      </c>
    </row>
    <row r="13" spans="1:16" s="34" customFormat="1" ht="16.5" customHeight="1" x14ac:dyDescent="0.25">
      <c r="B13" s="39" t="s">
        <v>49</v>
      </c>
      <c r="D13" s="35">
        <f>SUM(D14:D15)</f>
        <v>3754.8020000000001</v>
      </c>
      <c r="E13" s="35">
        <f t="shared" ref="E13" si="2">SUM(E14:E15)</f>
        <v>3955.9290000000001</v>
      </c>
      <c r="F13" s="35">
        <f t="shared" ref="F13" si="3">SUM(F14:F15)</f>
        <v>4300.6050000000005</v>
      </c>
      <c r="G13" s="35">
        <f t="shared" ref="G13" si="4">SUM(G14:G15)</f>
        <v>3798.2092999999995</v>
      </c>
      <c r="H13" s="35">
        <f t="shared" ref="H13" si="5">SUM(H14:H15)</f>
        <v>3850.8739999999998</v>
      </c>
      <c r="I13" s="35">
        <f t="shared" ref="I13" si="6">SUM(I14:I15)</f>
        <v>4163.1271999999999</v>
      </c>
      <c r="J13" s="35">
        <f t="shared" ref="J13" si="7">SUM(J14:J15)</f>
        <v>4069.2280000000001</v>
      </c>
      <c r="K13" s="35">
        <f t="shared" ref="K13" si="8">SUM(K14:K15)</f>
        <v>3776.8049999999998</v>
      </c>
      <c r="L13" s="35">
        <f t="shared" ref="L13" si="9">SUM(L14:L15)</f>
        <v>3663.5297999999998</v>
      </c>
      <c r="M13" s="35">
        <f t="shared" ref="M13" si="10">SUM(M14:M15)</f>
        <v>4291.5820000000003</v>
      </c>
      <c r="N13" s="35">
        <f t="shared" ref="N13" si="11">SUM(N14:N15)</f>
        <v>3924.8972000000003</v>
      </c>
      <c r="O13" s="35">
        <f t="shared" ref="O13" si="12">SUM(O14:O15)</f>
        <v>3995.7012999999997</v>
      </c>
      <c r="P13" s="36">
        <f t="shared" si="1"/>
        <v>47545.289799999999</v>
      </c>
    </row>
    <row r="14" spans="1:16" s="26" customFormat="1" ht="16.5" customHeight="1" x14ac:dyDescent="0.25">
      <c r="B14" s="11" t="s">
        <v>27</v>
      </c>
      <c r="C14" s="15"/>
      <c r="D14" s="30">
        <v>2404.4490000000001</v>
      </c>
      <c r="E14" s="30">
        <v>2540.2550000000001</v>
      </c>
      <c r="F14" s="30">
        <v>2774.0230000000001</v>
      </c>
      <c r="G14" s="30">
        <v>2383.6039999999998</v>
      </c>
      <c r="H14" s="30">
        <v>2427.2179999999998</v>
      </c>
      <c r="I14" s="30">
        <v>2636.9312</v>
      </c>
      <c r="J14" s="30">
        <v>2639.7959999999998</v>
      </c>
      <c r="K14" s="30">
        <v>2263.14</v>
      </c>
      <c r="L14" s="30">
        <v>2374.9043999999999</v>
      </c>
      <c r="M14" s="30">
        <v>2853.723</v>
      </c>
      <c r="N14" s="30">
        <v>2697.3895000000002</v>
      </c>
      <c r="O14" s="30">
        <v>2638.038</v>
      </c>
      <c r="P14" s="30">
        <f t="shared" si="1"/>
        <v>30633.471099999999</v>
      </c>
    </row>
    <row r="15" spans="1:16" s="26" customFormat="1" ht="22.5" customHeight="1" x14ac:dyDescent="0.25">
      <c r="B15" s="11" t="s">
        <v>28</v>
      </c>
      <c r="C15" s="15"/>
      <c r="D15" s="30">
        <v>1350.3530000000001</v>
      </c>
      <c r="E15" s="30">
        <v>1415.674</v>
      </c>
      <c r="F15" s="30">
        <v>1526.5820000000001</v>
      </c>
      <c r="G15" s="30">
        <v>1414.6052999999999</v>
      </c>
      <c r="H15" s="30">
        <v>1423.6559999999999</v>
      </c>
      <c r="I15" s="30">
        <v>1526.1959999999999</v>
      </c>
      <c r="J15" s="30">
        <v>1429.432</v>
      </c>
      <c r="K15" s="30">
        <v>1513.665</v>
      </c>
      <c r="L15" s="30">
        <v>1288.6253999999999</v>
      </c>
      <c r="M15" s="30">
        <v>1437.8589999999999</v>
      </c>
      <c r="N15" s="30">
        <v>1227.5077000000001</v>
      </c>
      <c r="O15" s="30">
        <v>1357.6632999999999</v>
      </c>
      <c r="P15" s="30">
        <f t="shared" si="1"/>
        <v>16911.8187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9170.9420000000009</v>
      </c>
      <c r="E16" s="44">
        <f t="shared" ref="E16:O16" si="13">IF(SUM(E10,E13)=0,"...",SUM(E10,E13))</f>
        <v>9577.7090000000007</v>
      </c>
      <c r="F16" s="44">
        <f t="shared" si="13"/>
        <v>11080.334999999999</v>
      </c>
      <c r="G16" s="44">
        <f t="shared" si="13"/>
        <v>9103.9092999999993</v>
      </c>
      <c r="H16" s="44">
        <f t="shared" si="13"/>
        <v>9450.1739999999991</v>
      </c>
      <c r="I16" s="44">
        <f t="shared" si="13"/>
        <v>9989.1772000000001</v>
      </c>
      <c r="J16" s="44">
        <f t="shared" si="13"/>
        <v>9529.2180000000008</v>
      </c>
      <c r="K16" s="44">
        <f t="shared" si="13"/>
        <v>9083.8350000000009</v>
      </c>
      <c r="L16" s="44">
        <f t="shared" si="13"/>
        <v>9185.0198</v>
      </c>
      <c r="M16" s="44">
        <f t="shared" si="13"/>
        <v>9797.4720000000016</v>
      </c>
      <c r="N16" s="44">
        <f t="shared" si="13"/>
        <v>9316.9472000000005</v>
      </c>
      <c r="O16" s="44">
        <f t="shared" si="13"/>
        <v>9034.211299999999</v>
      </c>
      <c r="P16" s="44">
        <f>IF(SUM(D16:O16)=0,"...",SUM(D16:O16))</f>
        <v>114318.9498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  <row r="26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63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48" t="s">
        <v>23</v>
      </c>
      <c r="E8" s="48" t="s">
        <v>22</v>
      </c>
      <c r="F8" s="48" t="s">
        <v>21</v>
      </c>
      <c r="G8" s="48" t="s">
        <v>20</v>
      </c>
      <c r="H8" s="48" t="s">
        <v>19</v>
      </c>
      <c r="I8" s="48" t="s">
        <v>18</v>
      </c>
      <c r="J8" s="48" t="s">
        <v>17</v>
      </c>
      <c r="K8" s="48" t="s">
        <v>16</v>
      </c>
      <c r="L8" s="48" t="s">
        <v>15</v>
      </c>
      <c r="M8" s="48" t="s">
        <v>14</v>
      </c>
      <c r="N8" s="48" t="s">
        <v>13</v>
      </c>
      <c r="O8" s="48" t="s">
        <v>12</v>
      </c>
      <c r="P8" s="48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N10" si="0">IF(SUM(D11:D12)=0,"...",SUM(D11:D12))</f>
        <v>5187</v>
      </c>
      <c r="E10" s="35">
        <f t="shared" si="0"/>
        <v>4867</v>
      </c>
      <c r="F10" s="35">
        <f t="shared" si="0"/>
        <v>6443</v>
      </c>
      <c r="G10" s="35">
        <f t="shared" si="0"/>
        <v>6105</v>
      </c>
      <c r="H10" s="35">
        <f t="shared" si="0"/>
        <v>5999</v>
      </c>
      <c r="I10" s="35">
        <f t="shared" si="0"/>
        <v>6571</v>
      </c>
      <c r="J10" s="35">
        <f t="shared" si="0"/>
        <v>6521</v>
      </c>
      <c r="K10" s="35">
        <v>5693</v>
      </c>
      <c r="L10" s="35">
        <f t="shared" si="0"/>
        <v>6417</v>
      </c>
      <c r="M10" s="35">
        <f t="shared" si="0"/>
        <v>6645</v>
      </c>
      <c r="N10" s="35">
        <f t="shared" si="0"/>
        <v>6698</v>
      </c>
      <c r="O10" s="35">
        <v>6644</v>
      </c>
      <c r="P10" s="36">
        <f>IF(SUM(D10:O10)=0,"...",SUM(D10:O10))</f>
        <v>73790</v>
      </c>
    </row>
    <row r="11" spans="1:16" s="26" customFormat="1" ht="16.5" customHeight="1" x14ac:dyDescent="0.25">
      <c r="B11" s="11" t="s">
        <v>47</v>
      </c>
      <c r="C11" s="15"/>
      <c r="D11" s="30">
        <v>3942</v>
      </c>
      <c r="E11" s="30">
        <v>3806</v>
      </c>
      <c r="F11" s="30">
        <v>4862</v>
      </c>
      <c r="G11" s="30">
        <v>4420</v>
      </c>
      <c r="H11" s="30">
        <v>4298</v>
      </c>
      <c r="I11" s="30">
        <v>4810</v>
      </c>
      <c r="J11" s="30">
        <v>4575</v>
      </c>
      <c r="K11" s="30">
        <v>4284</v>
      </c>
      <c r="L11" s="30">
        <v>4724</v>
      </c>
      <c r="M11" s="30">
        <v>4628</v>
      </c>
      <c r="N11" s="30">
        <v>4895</v>
      </c>
      <c r="O11" s="30">
        <v>4789</v>
      </c>
      <c r="P11" s="27">
        <f t="shared" ref="P11:P15" si="1">IF(SUM(D11:O11)=0,"...",SUM(D11:O11))</f>
        <v>54033</v>
      </c>
    </row>
    <row r="12" spans="1:16" s="26" customFormat="1" ht="22.5" customHeight="1" x14ac:dyDescent="0.25">
      <c r="B12" s="11" t="s">
        <v>48</v>
      </c>
      <c r="C12" s="15"/>
      <c r="D12" s="30">
        <v>1245</v>
      </c>
      <c r="E12" s="30">
        <v>1061</v>
      </c>
      <c r="F12" s="30">
        <v>1581</v>
      </c>
      <c r="G12" s="30">
        <v>1685</v>
      </c>
      <c r="H12" s="30">
        <v>1701</v>
      </c>
      <c r="I12" s="30">
        <v>1761</v>
      </c>
      <c r="J12" s="30">
        <v>1946</v>
      </c>
      <c r="K12" s="30">
        <v>1408</v>
      </c>
      <c r="L12" s="30">
        <v>1693</v>
      </c>
      <c r="M12" s="30">
        <v>2017</v>
      </c>
      <c r="N12" s="30">
        <v>1803</v>
      </c>
      <c r="O12" s="30">
        <v>1854</v>
      </c>
      <c r="P12" s="27">
        <f t="shared" si="1"/>
        <v>19755</v>
      </c>
    </row>
    <row r="13" spans="1:16" s="34" customFormat="1" ht="16.5" customHeight="1" x14ac:dyDescent="0.25">
      <c r="B13" s="39" t="s">
        <v>49</v>
      </c>
      <c r="D13" s="35">
        <f t="shared" ref="D13:N13" si="2">IF(SUM(D14:D15)=0,"...",SUM(D14:D15))</f>
        <v>3176</v>
      </c>
      <c r="E13" s="35">
        <f t="shared" si="2"/>
        <v>3435</v>
      </c>
      <c r="F13" s="35">
        <f t="shared" si="2"/>
        <v>4036</v>
      </c>
      <c r="G13" s="35">
        <f t="shared" si="2"/>
        <v>3845</v>
      </c>
      <c r="H13" s="35">
        <f t="shared" si="2"/>
        <v>3449</v>
      </c>
      <c r="I13" s="35">
        <f t="shared" si="2"/>
        <v>3554</v>
      </c>
      <c r="J13" s="35">
        <f t="shared" si="2"/>
        <v>4058</v>
      </c>
      <c r="K13" s="35">
        <f t="shared" si="2"/>
        <v>3673</v>
      </c>
      <c r="L13" s="35">
        <f t="shared" si="2"/>
        <v>3954</v>
      </c>
      <c r="M13" s="35">
        <f t="shared" si="2"/>
        <v>4234</v>
      </c>
      <c r="N13" s="35">
        <f t="shared" si="2"/>
        <v>4064</v>
      </c>
      <c r="O13" s="35">
        <v>4052</v>
      </c>
      <c r="P13" s="36">
        <f t="shared" si="1"/>
        <v>45530</v>
      </c>
    </row>
    <row r="14" spans="1:16" s="26" customFormat="1" ht="16.5" customHeight="1" x14ac:dyDescent="0.25">
      <c r="B14" s="11" t="s">
        <v>27</v>
      </c>
      <c r="C14" s="15"/>
      <c r="D14" s="30">
        <v>1958</v>
      </c>
      <c r="E14" s="30">
        <v>2258</v>
      </c>
      <c r="F14" s="30">
        <v>2552</v>
      </c>
      <c r="G14" s="30">
        <v>2446</v>
      </c>
      <c r="H14" s="30">
        <v>1994</v>
      </c>
      <c r="I14" s="30">
        <v>2118</v>
      </c>
      <c r="J14" s="30">
        <v>2564</v>
      </c>
      <c r="K14" s="30">
        <v>2091</v>
      </c>
      <c r="L14" s="30">
        <v>2228</v>
      </c>
      <c r="M14" s="30">
        <v>2551</v>
      </c>
      <c r="N14" s="30">
        <v>2499</v>
      </c>
      <c r="O14" s="30">
        <v>2407</v>
      </c>
      <c r="P14" s="30">
        <f t="shared" si="1"/>
        <v>27666</v>
      </c>
    </row>
    <row r="15" spans="1:16" s="26" customFormat="1" ht="22.5" customHeight="1" x14ac:dyDescent="0.25">
      <c r="B15" s="11" t="s">
        <v>28</v>
      </c>
      <c r="C15" s="15"/>
      <c r="D15" s="30">
        <v>1218</v>
      </c>
      <c r="E15" s="30">
        <v>1177</v>
      </c>
      <c r="F15" s="30">
        <v>1484</v>
      </c>
      <c r="G15" s="30">
        <v>1399</v>
      </c>
      <c r="H15" s="30">
        <v>1455</v>
      </c>
      <c r="I15" s="30">
        <v>1436</v>
      </c>
      <c r="J15" s="30">
        <v>1494</v>
      </c>
      <c r="K15" s="30">
        <v>1582</v>
      </c>
      <c r="L15" s="30">
        <v>1726</v>
      </c>
      <c r="M15" s="30">
        <v>1683</v>
      </c>
      <c r="N15" s="30">
        <v>1565</v>
      </c>
      <c r="O15" s="30">
        <v>1644</v>
      </c>
      <c r="P15" s="30">
        <f t="shared" si="1"/>
        <v>17863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8363</v>
      </c>
      <c r="E16" s="44">
        <f t="shared" ref="E16:M16" si="3">IF(SUM(E10,E13)=0,"...",SUM(E10,E13))</f>
        <v>8302</v>
      </c>
      <c r="F16" s="44">
        <f t="shared" si="3"/>
        <v>10479</v>
      </c>
      <c r="G16" s="44">
        <f t="shared" si="3"/>
        <v>9950</v>
      </c>
      <c r="H16" s="44">
        <f t="shared" si="3"/>
        <v>9448</v>
      </c>
      <c r="I16" s="44">
        <f t="shared" si="3"/>
        <v>10125</v>
      </c>
      <c r="J16" s="44">
        <f t="shared" si="3"/>
        <v>10579</v>
      </c>
      <c r="K16" s="44">
        <f t="shared" si="3"/>
        <v>9366</v>
      </c>
      <c r="L16" s="44">
        <f t="shared" si="3"/>
        <v>10371</v>
      </c>
      <c r="M16" s="44">
        <f t="shared" si="3"/>
        <v>10879</v>
      </c>
      <c r="N16" s="44">
        <f>IF(SUM(N10,N13)=0,"...",SUM(N10,N13))</f>
        <v>10762</v>
      </c>
      <c r="O16" s="44">
        <v>10695</v>
      </c>
      <c r="P16" s="44">
        <f>IF(SUM(D16:O16)=0,"...",SUM(D16:O16))</f>
        <v>119319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  <row r="26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64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41" t="s">
        <v>23</v>
      </c>
      <c r="E8" s="41" t="s">
        <v>22</v>
      </c>
      <c r="F8" s="41" t="s">
        <v>21</v>
      </c>
      <c r="G8" s="41" t="s">
        <v>20</v>
      </c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1" t="s">
        <v>12</v>
      </c>
      <c r="P8" s="41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v>4841</v>
      </c>
      <c r="E10" s="35">
        <f t="shared" ref="E10:O10" si="0">IF(SUM(E11:E12)=0,"...",SUM(E11:E12))</f>
        <v>4869</v>
      </c>
      <c r="F10" s="35">
        <f t="shared" si="0"/>
        <v>5876</v>
      </c>
      <c r="G10" s="35">
        <f t="shared" si="0"/>
        <v>5519</v>
      </c>
      <c r="H10" s="35">
        <f t="shared" si="0"/>
        <v>5142</v>
      </c>
      <c r="I10" s="35">
        <f t="shared" si="0"/>
        <v>5494</v>
      </c>
      <c r="J10" s="35">
        <f t="shared" si="0"/>
        <v>5317</v>
      </c>
      <c r="K10" s="35">
        <f t="shared" si="0"/>
        <v>4826</v>
      </c>
      <c r="L10" s="35">
        <f t="shared" si="0"/>
        <v>5571</v>
      </c>
      <c r="M10" s="35">
        <f t="shared" si="0"/>
        <v>5661</v>
      </c>
      <c r="N10" s="35">
        <f t="shared" si="0"/>
        <v>5718</v>
      </c>
      <c r="O10" s="35">
        <f t="shared" si="0"/>
        <v>5613</v>
      </c>
      <c r="P10" s="36">
        <f>IF(SUM(D10:O10)=0,"...",SUM(D10:O10))</f>
        <v>64447</v>
      </c>
    </row>
    <row r="11" spans="1:16" s="26" customFormat="1" ht="16.5" customHeight="1" x14ac:dyDescent="0.25">
      <c r="B11" s="11" t="s">
        <v>47</v>
      </c>
      <c r="C11" s="15"/>
      <c r="D11" s="30">
        <v>3967</v>
      </c>
      <c r="E11" s="30">
        <v>3738</v>
      </c>
      <c r="F11" s="30">
        <v>3946</v>
      </c>
      <c r="G11" s="30">
        <v>3288</v>
      </c>
      <c r="H11" s="30">
        <v>3360</v>
      </c>
      <c r="I11" s="30">
        <v>4058</v>
      </c>
      <c r="J11" s="30">
        <v>4178</v>
      </c>
      <c r="K11" s="30">
        <v>3610</v>
      </c>
      <c r="L11" s="30">
        <v>4266</v>
      </c>
      <c r="M11" s="30">
        <v>4388</v>
      </c>
      <c r="N11" s="30">
        <v>4425</v>
      </c>
      <c r="O11" s="30">
        <v>4475</v>
      </c>
      <c r="P11" s="27">
        <f t="shared" ref="P11:P16" si="1">IF(SUM(D11:O11)=0,"...",SUM(D11:O11))</f>
        <v>47699</v>
      </c>
    </row>
    <row r="12" spans="1:16" s="26" customFormat="1" ht="22.5" customHeight="1" x14ac:dyDescent="0.25">
      <c r="B12" s="11" t="s">
        <v>48</v>
      </c>
      <c r="C12" s="15"/>
      <c r="D12" s="30">
        <v>873</v>
      </c>
      <c r="E12" s="30">
        <v>1131</v>
      </c>
      <c r="F12" s="30">
        <v>1930</v>
      </c>
      <c r="G12" s="30">
        <v>2231</v>
      </c>
      <c r="H12" s="30">
        <v>1782</v>
      </c>
      <c r="I12" s="30">
        <v>1436</v>
      </c>
      <c r="J12" s="30">
        <v>1139</v>
      </c>
      <c r="K12" s="30">
        <v>1216</v>
      </c>
      <c r="L12" s="30">
        <v>1305</v>
      </c>
      <c r="M12" s="30">
        <v>1273</v>
      </c>
      <c r="N12" s="30">
        <v>1293</v>
      </c>
      <c r="O12" s="30">
        <v>1138</v>
      </c>
      <c r="P12" s="27">
        <f t="shared" si="1"/>
        <v>16747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3644</v>
      </c>
      <c r="E13" s="35">
        <f t="shared" si="2"/>
        <v>3646</v>
      </c>
      <c r="F13" s="35">
        <f t="shared" si="2"/>
        <v>4189</v>
      </c>
      <c r="G13" s="35">
        <f t="shared" si="2"/>
        <v>4847</v>
      </c>
      <c r="H13" s="35">
        <f t="shared" si="2"/>
        <v>3983</v>
      </c>
      <c r="I13" s="35">
        <f t="shared" si="2"/>
        <v>3499</v>
      </c>
      <c r="J13" s="35">
        <f t="shared" si="2"/>
        <v>3544</v>
      </c>
      <c r="K13" s="35">
        <f t="shared" si="2"/>
        <v>3137</v>
      </c>
      <c r="L13" s="35">
        <f t="shared" si="2"/>
        <v>3261</v>
      </c>
      <c r="M13" s="35">
        <f t="shared" si="2"/>
        <v>3622</v>
      </c>
      <c r="N13" s="35">
        <f t="shared" si="2"/>
        <v>3504</v>
      </c>
      <c r="O13" s="35">
        <f t="shared" si="2"/>
        <v>3182</v>
      </c>
      <c r="P13" s="36">
        <f t="shared" si="1"/>
        <v>44058</v>
      </c>
    </row>
    <row r="14" spans="1:16" s="26" customFormat="1" ht="16.5" customHeight="1" x14ac:dyDescent="0.25">
      <c r="B14" s="11" t="s">
        <v>27</v>
      </c>
      <c r="C14" s="15"/>
      <c r="D14" s="30">
        <v>2318</v>
      </c>
      <c r="E14" s="30">
        <v>2425</v>
      </c>
      <c r="F14" s="30">
        <v>2662</v>
      </c>
      <c r="G14" s="30">
        <v>3121</v>
      </c>
      <c r="H14" s="30">
        <v>2507</v>
      </c>
      <c r="I14" s="30">
        <v>2251</v>
      </c>
      <c r="J14" s="30">
        <v>2328</v>
      </c>
      <c r="K14" s="30">
        <v>1899</v>
      </c>
      <c r="L14" s="30">
        <v>2005</v>
      </c>
      <c r="M14" s="30">
        <v>2427</v>
      </c>
      <c r="N14" s="30">
        <v>2074</v>
      </c>
      <c r="O14" s="30">
        <v>1946</v>
      </c>
      <c r="P14" s="30">
        <f t="shared" si="1"/>
        <v>27963</v>
      </c>
    </row>
    <row r="15" spans="1:16" s="26" customFormat="1" ht="22.5" customHeight="1" x14ac:dyDescent="0.25">
      <c r="B15" s="11" t="s">
        <v>28</v>
      </c>
      <c r="C15" s="15"/>
      <c r="D15" s="30">
        <v>1326</v>
      </c>
      <c r="E15" s="30">
        <v>1221</v>
      </c>
      <c r="F15" s="30">
        <v>1527</v>
      </c>
      <c r="G15" s="30">
        <v>1726</v>
      </c>
      <c r="H15" s="30">
        <v>1476</v>
      </c>
      <c r="I15" s="30">
        <v>1248</v>
      </c>
      <c r="J15" s="30">
        <v>1216</v>
      </c>
      <c r="K15" s="30">
        <v>1238</v>
      </c>
      <c r="L15" s="30">
        <v>1256</v>
      </c>
      <c r="M15" s="30">
        <v>1195</v>
      </c>
      <c r="N15" s="30">
        <v>1430</v>
      </c>
      <c r="O15" s="30">
        <v>1236</v>
      </c>
      <c r="P15" s="30">
        <f t="shared" si="1"/>
        <v>16095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8485</v>
      </c>
      <c r="E16" s="44">
        <f t="shared" ref="E16:O16" si="3">IF(SUM(E10,E13)=0,"...",SUM(E10,E13))</f>
        <v>8515</v>
      </c>
      <c r="F16" s="44">
        <f t="shared" si="3"/>
        <v>10065</v>
      </c>
      <c r="G16" s="44">
        <f t="shared" si="3"/>
        <v>10366</v>
      </c>
      <c r="H16" s="44">
        <f t="shared" si="3"/>
        <v>9125</v>
      </c>
      <c r="I16" s="44">
        <f t="shared" si="3"/>
        <v>8993</v>
      </c>
      <c r="J16" s="44">
        <f t="shared" si="3"/>
        <v>8861</v>
      </c>
      <c r="K16" s="44">
        <f t="shared" si="3"/>
        <v>7963</v>
      </c>
      <c r="L16" s="44">
        <f t="shared" si="3"/>
        <v>8832</v>
      </c>
      <c r="M16" s="44">
        <f t="shared" si="3"/>
        <v>9283</v>
      </c>
      <c r="N16" s="44">
        <f t="shared" si="3"/>
        <v>9222</v>
      </c>
      <c r="O16" s="44">
        <f t="shared" si="3"/>
        <v>8795</v>
      </c>
      <c r="P16" s="44">
        <f t="shared" si="1"/>
        <v>108505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  <row r="26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65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M10" si="0">IF(SUM(D11:D12)=0,"...",SUM(D11:D12))</f>
        <v>5043.8899999999994</v>
      </c>
      <c r="E10" s="35">
        <f t="shared" si="0"/>
        <v>4876.95</v>
      </c>
      <c r="F10" s="35">
        <f t="shared" si="0"/>
        <v>5540.09</v>
      </c>
      <c r="G10" s="35">
        <f t="shared" si="0"/>
        <v>5012.57</v>
      </c>
      <c r="H10" s="35">
        <f t="shared" si="0"/>
        <v>5407.86</v>
      </c>
      <c r="I10" s="35">
        <f t="shared" si="0"/>
        <v>5063.95</v>
      </c>
      <c r="J10" s="35">
        <f t="shared" si="0"/>
        <v>5283.6500000000005</v>
      </c>
      <c r="K10" s="35">
        <f t="shared" si="0"/>
        <v>4475.16</v>
      </c>
      <c r="L10" s="35">
        <f t="shared" si="0"/>
        <v>4879.8</v>
      </c>
      <c r="M10" s="35">
        <f t="shared" si="0"/>
        <v>5675.27</v>
      </c>
      <c r="N10" s="35">
        <f>IF(SUM(N11:N12)=0,"...",SUM(N11:N12))</f>
        <v>5498.8</v>
      </c>
      <c r="O10" s="35">
        <f>IF(SUM(O11:O12)=0,"...",SUM(O11:O12))</f>
        <v>4787.43</v>
      </c>
      <c r="P10" s="36">
        <f>IF(SUM(D10:O10)=0,"...",SUM(D10:O10))</f>
        <v>61545.420000000006</v>
      </c>
    </row>
    <row r="11" spans="1:16" s="26" customFormat="1" ht="16.5" customHeight="1" x14ac:dyDescent="0.25">
      <c r="B11" s="11" t="s">
        <v>47</v>
      </c>
      <c r="C11" s="15"/>
      <c r="D11" s="30">
        <v>4118.12</v>
      </c>
      <c r="E11" s="30">
        <v>3717.54</v>
      </c>
      <c r="F11" s="30">
        <v>4093.9</v>
      </c>
      <c r="G11" s="30">
        <v>4026.25</v>
      </c>
      <c r="H11" s="30">
        <v>4293.7</v>
      </c>
      <c r="I11" s="30">
        <v>3719.71</v>
      </c>
      <c r="J11" s="30">
        <v>4243.5200000000004</v>
      </c>
      <c r="K11" s="30">
        <v>3510.08</v>
      </c>
      <c r="L11" s="30">
        <v>3938.85</v>
      </c>
      <c r="M11" s="30">
        <v>4501.76</v>
      </c>
      <c r="N11" s="30">
        <v>4187.93</v>
      </c>
      <c r="O11" s="30">
        <v>3675.85</v>
      </c>
      <c r="P11" s="27">
        <f>IF(SUM(D11:O11)=0,"...",SUM(D11:O11))</f>
        <v>48027.21</v>
      </c>
    </row>
    <row r="12" spans="1:16" s="26" customFormat="1" ht="22.5" customHeight="1" x14ac:dyDescent="0.25">
      <c r="B12" s="11" t="s">
        <v>48</v>
      </c>
      <c r="C12" s="15"/>
      <c r="D12" s="30">
        <v>925.77</v>
      </c>
      <c r="E12" s="30">
        <v>1159.4100000000001</v>
      </c>
      <c r="F12" s="30">
        <v>1446.19</v>
      </c>
      <c r="G12" s="30">
        <v>986.32</v>
      </c>
      <c r="H12" s="30">
        <v>1114.1600000000001</v>
      </c>
      <c r="I12" s="30">
        <v>1344.24</v>
      </c>
      <c r="J12" s="30">
        <v>1040.1300000000001</v>
      </c>
      <c r="K12" s="30">
        <v>965.08</v>
      </c>
      <c r="L12" s="30">
        <v>940.95</v>
      </c>
      <c r="M12" s="30">
        <v>1173.51</v>
      </c>
      <c r="N12" s="30">
        <v>1310.87</v>
      </c>
      <c r="O12" s="30">
        <v>1111.58</v>
      </c>
      <c r="P12" s="27">
        <f>IF(SUM(D12:O12)=0,"...",SUM(D12:O12))</f>
        <v>13518.210000000001</v>
      </c>
    </row>
    <row r="13" spans="1:16" s="34" customFormat="1" ht="16.5" customHeight="1" x14ac:dyDescent="0.25">
      <c r="B13" s="39" t="s">
        <v>49</v>
      </c>
      <c r="D13" s="35">
        <f t="shared" ref="D13:O13" si="1">IF(SUM(D14:D15)=0,"...",SUM(D14:D15))</f>
        <v>3542.11</v>
      </c>
      <c r="E13" s="35">
        <f t="shared" si="1"/>
        <v>3601.59</v>
      </c>
      <c r="F13" s="35">
        <f t="shared" si="1"/>
        <v>4109.1899999999996</v>
      </c>
      <c r="G13" s="35">
        <f t="shared" si="1"/>
        <v>3668.07</v>
      </c>
      <c r="H13" s="35">
        <v>3559</v>
      </c>
      <c r="I13" s="35">
        <f t="shared" si="1"/>
        <v>4084.92</v>
      </c>
      <c r="J13" s="35">
        <f t="shared" si="1"/>
        <v>3885.24</v>
      </c>
      <c r="K13" s="35">
        <f t="shared" si="1"/>
        <v>3362.96</v>
      </c>
      <c r="L13" s="35">
        <f t="shared" si="1"/>
        <v>3449.89</v>
      </c>
      <c r="M13" s="35">
        <f t="shared" si="1"/>
        <v>4043.8199999999997</v>
      </c>
      <c r="N13" s="35">
        <f t="shared" si="1"/>
        <v>3766.2799999999997</v>
      </c>
      <c r="O13" s="35">
        <f t="shared" si="1"/>
        <v>3457.1099999999997</v>
      </c>
      <c r="P13" s="36">
        <f>IF(SUM(D13:O13)=0,"...",SUM(D13:O13))</f>
        <v>44530.179999999993</v>
      </c>
    </row>
    <row r="14" spans="1:16" s="26" customFormat="1" ht="16.5" customHeight="1" x14ac:dyDescent="0.25">
      <c r="B14" s="11" t="s">
        <v>27</v>
      </c>
      <c r="C14" s="15"/>
      <c r="D14" s="30">
        <v>2267.2600000000002</v>
      </c>
      <c r="E14" s="30">
        <v>2501.31</v>
      </c>
      <c r="F14" s="30">
        <v>2533.4299999999998</v>
      </c>
      <c r="G14" s="30">
        <v>2385.7600000000002</v>
      </c>
      <c r="H14" s="30">
        <v>2225.35</v>
      </c>
      <c r="I14" s="30">
        <v>2641.6</v>
      </c>
      <c r="J14" s="30">
        <v>2647.25</v>
      </c>
      <c r="K14" s="30">
        <v>2103.94</v>
      </c>
      <c r="L14" s="30">
        <v>2211.58</v>
      </c>
      <c r="M14" s="30">
        <v>2818.04</v>
      </c>
      <c r="N14" s="30">
        <v>2542.41</v>
      </c>
      <c r="O14" s="30">
        <v>2148.75</v>
      </c>
      <c r="P14" s="30">
        <f t="shared" ref="P14:P15" si="2">IF(SUM(D14:O14)=0,"...",SUM(D14:O14))</f>
        <v>29026.679999999997</v>
      </c>
    </row>
    <row r="15" spans="1:16" s="26" customFormat="1" ht="22.5" customHeight="1" x14ac:dyDescent="0.25">
      <c r="B15" s="11" t="s">
        <v>28</v>
      </c>
      <c r="C15" s="15"/>
      <c r="D15" s="30">
        <v>1274.8499999999999</v>
      </c>
      <c r="E15" s="30">
        <v>1100.28</v>
      </c>
      <c r="F15" s="30">
        <v>1575.76</v>
      </c>
      <c r="G15" s="30">
        <v>1282.31</v>
      </c>
      <c r="H15" s="30">
        <v>1333.45</v>
      </c>
      <c r="I15" s="30">
        <v>1443.32</v>
      </c>
      <c r="J15" s="30">
        <v>1237.99</v>
      </c>
      <c r="K15" s="30">
        <v>1259.02</v>
      </c>
      <c r="L15" s="30">
        <v>1238.31</v>
      </c>
      <c r="M15" s="30">
        <v>1225.78</v>
      </c>
      <c r="N15" s="30">
        <v>1223.8699999999999</v>
      </c>
      <c r="O15" s="30">
        <v>1308.3599999999999</v>
      </c>
      <c r="P15" s="30">
        <f t="shared" si="2"/>
        <v>15503.300000000003</v>
      </c>
    </row>
    <row r="16" spans="1:16" s="37" customFormat="1" ht="22.5" customHeight="1" x14ac:dyDescent="0.25">
      <c r="B16" s="42" t="s">
        <v>29</v>
      </c>
      <c r="C16" s="43"/>
      <c r="D16" s="44">
        <f t="shared" ref="D16:O16" si="3">IF(SUM(D10,D13)=0,"...",SUM(D10,D13))</f>
        <v>8586</v>
      </c>
      <c r="E16" s="44">
        <f t="shared" si="3"/>
        <v>8478.5400000000009</v>
      </c>
      <c r="F16" s="44">
        <f t="shared" si="3"/>
        <v>9649.2799999999988</v>
      </c>
      <c r="G16" s="44">
        <f t="shared" si="3"/>
        <v>8680.64</v>
      </c>
      <c r="H16" s="44">
        <f t="shared" si="3"/>
        <v>8966.86</v>
      </c>
      <c r="I16" s="44">
        <f t="shared" si="3"/>
        <v>9148.869999999999</v>
      </c>
      <c r="J16" s="44">
        <f t="shared" si="3"/>
        <v>9168.89</v>
      </c>
      <c r="K16" s="44">
        <f t="shared" si="3"/>
        <v>7838.12</v>
      </c>
      <c r="L16" s="44">
        <f t="shared" si="3"/>
        <v>8329.69</v>
      </c>
      <c r="M16" s="44">
        <f t="shared" si="3"/>
        <v>9719.09</v>
      </c>
      <c r="N16" s="44">
        <f t="shared" si="3"/>
        <v>9265.08</v>
      </c>
      <c r="O16" s="44">
        <f t="shared" si="3"/>
        <v>8244.5400000000009</v>
      </c>
      <c r="P16" s="44">
        <f>IF(SUM(D16:O16)=0,"...",SUM(D16:O16))</f>
        <v>106075.6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46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v>4992</v>
      </c>
      <c r="E10" s="35">
        <v>5096</v>
      </c>
      <c r="F10" s="35">
        <v>5469</v>
      </c>
      <c r="G10" s="35">
        <v>5054</v>
      </c>
      <c r="H10" s="35">
        <v>5169</v>
      </c>
      <c r="I10" s="35">
        <v>5294</v>
      </c>
      <c r="J10" s="35">
        <v>5242</v>
      </c>
      <c r="K10" s="35">
        <v>4860</v>
      </c>
      <c r="L10" s="35">
        <v>5153</v>
      </c>
      <c r="M10" s="35">
        <v>5715</v>
      </c>
      <c r="N10" s="35">
        <v>5810</v>
      </c>
      <c r="O10" s="35">
        <v>4955</v>
      </c>
      <c r="P10" s="36">
        <v>62809</v>
      </c>
    </row>
    <row r="11" spans="1:16" s="26" customFormat="1" ht="16.5" customHeight="1" x14ac:dyDescent="0.25">
      <c r="B11" s="11" t="s">
        <v>47</v>
      </c>
      <c r="C11" s="15"/>
      <c r="D11" s="30">
        <v>3859</v>
      </c>
      <c r="E11" s="30">
        <v>3654</v>
      </c>
      <c r="F11" s="30">
        <v>4009</v>
      </c>
      <c r="G11" s="30">
        <v>3819</v>
      </c>
      <c r="H11" s="30">
        <v>3941</v>
      </c>
      <c r="I11" s="30">
        <v>4020</v>
      </c>
      <c r="J11" s="30">
        <v>3962</v>
      </c>
      <c r="K11" s="30">
        <v>3748</v>
      </c>
      <c r="L11" s="30">
        <v>3831</v>
      </c>
      <c r="M11" s="30">
        <v>4337</v>
      </c>
      <c r="N11" s="30">
        <v>4330</v>
      </c>
      <c r="O11" s="30">
        <v>3587</v>
      </c>
      <c r="P11" s="27">
        <v>47097</v>
      </c>
    </row>
    <row r="12" spans="1:16" s="26" customFormat="1" ht="22.5" customHeight="1" x14ac:dyDescent="0.25">
      <c r="B12" s="11" t="s">
        <v>48</v>
      </c>
      <c r="C12" s="15"/>
      <c r="D12" s="30">
        <v>1133</v>
      </c>
      <c r="E12" s="30">
        <v>1442</v>
      </c>
      <c r="F12" s="30">
        <v>1460</v>
      </c>
      <c r="G12" s="30">
        <v>1235</v>
      </c>
      <c r="H12" s="30">
        <v>1228</v>
      </c>
      <c r="I12" s="30">
        <v>1274</v>
      </c>
      <c r="J12" s="30">
        <v>1280</v>
      </c>
      <c r="K12" s="30">
        <v>1112</v>
      </c>
      <c r="L12" s="30">
        <v>1322</v>
      </c>
      <c r="M12" s="30">
        <v>1378</v>
      </c>
      <c r="N12" s="30">
        <v>1480</v>
      </c>
      <c r="O12" s="30">
        <v>1368</v>
      </c>
      <c r="P12" s="27">
        <v>15712</v>
      </c>
    </row>
    <row r="13" spans="1:16" s="34" customFormat="1" ht="16.5" customHeight="1" x14ac:dyDescent="0.25">
      <c r="B13" s="39" t="s">
        <v>49</v>
      </c>
      <c r="D13" s="35">
        <v>3520</v>
      </c>
      <c r="E13" s="35">
        <v>3659</v>
      </c>
      <c r="F13" s="35">
        <v>4288</v>
      </c>
      <c r="G13" s="35">
        <v>3725</v>
      </c>
      <c r="H13" s="35">
        <v>3814</v>
      </c>
      <c r="I13" s="35">
        <v>3905</v>
      </c>
      <c r="J13" s="35">
        <v>4115</v>
      </c>
      <c r="K13" s="35">
        <v>3813</v>
      </c>
      <c r="L13" s="35">
        <v>3664</v>
      </c>
      <c r="M13" s="35">
        <v>4430</v>
      </c>
      <c r="N13" s="35">
        <v>4447</v>
      </c>
      <c r="O13" s="35">
        <v>3942</v>
      </c>
      <c r="P13" s="36">
        <v>47322</v>
      </c>
    </row>
    <row r="14" spans="1:16" s="26" customFormat="1" ht="16.5" customHeight="1" x14ac:dyDescent="0.25">
      <c r="B14" s="11" t="s">
        <v>27</v>
      </c>
      <c r="C14" s="15"/>
      <c r="D14" s="30">
        <v>2172</v>
      </c>
      <c r="E14" s="30">
        <v>2287</v>
      </c>
      <c r="F14" s="30">
        <v>2662</v>
      </c>
      <c r="G14" s="30">
        <v>2303</v>
      </c>
      <c r="H14" s="30">
        <v>2424</v>
      </c>
      <c r="I14" s="30">
        <v>2532</v>
      </c>
      <c r="J14" s="30">
        <v>2802</v>
      </c>
      <c r="K14" s="30">
        <v>2551</v>
      </c>
      <c r="L14" s="30">
        <v>2203</v>
      </c>
      <c r="M14" s="30">
        <v>3031</v>
      </c>
      <c r="N14" s="30">
        <v>3018</v>
      </c>
      <c r="O14" s="30">
        <v>2611</v>
      </c>
      <c r="P14" s="30">
        <v>30596</v>
      </c>
    </row>
    <row r="15" spans="1:16" s="26" customFormat="1" ht="22.5" customHeight="1" x14ac:dyDescent="0.25">
      <c r="B15" s="11" t="s">
        <v>28</v>
      </c>
      <c r="C15" s="15"/>
      <c r="D15" s="30">
        <v>1348</v>
      </c>
      <c r="E15" s="30">
        <v>1372</v>
      </c>
      <c r="F15" s="30">
        <v>1626</v>
      </c>
      <c r="G15" s="30">
        <v>1422</v>
      </c>
      <c r="H15" s="30">
        <v>1390</v>
      </c>
      <c r="I15" s="30">
        <v>1373</v>
      </c>
      <c r="J15" s="30">
        <v>1313</v>
      </c>
      <c r="K15" s="30">
        <v>1262</v>
      </c>
      <c r="L15" s="30">
        <v>1461</v>
      </c>
      <c r="M15" s="30">
        <v>1399</v>
      </c>
      <c r="N15" s="30">
        <v>1429</v>
      </c>
      <c r="O15" s="30">
        <v>1331</v>
      </c>
      <c r="P15" s="30">
        <v>16726</v>
      </c>
    </row>
    <row r="16" spans="1:16" s="37" customFormat="1" ht="22.5" customHeight="1" x14ac:dyDescent="0.25">
      <c r="B16" s="42" t="s">
        <v>29</v>
      </c>
      <c r="C16" s="43"/>
      <c r="D16" s="44">
        <v>8512</v>
      </c>
      <c r="E16" s="44">
        <v>8755</v>
      </c>
      <c r="F16" s="44">
        <v>9757</v>
      </c>
      <c r="G16" s="44">
        <v>8779</v>
      </c>
      <c r="H16" s="44">
        <v>8983</v>
      </c>
      <c r="I16" s="44">
        <v>9199</v>
      </c>
      <c r="J16" s="44">
        <v>9357</v>
      </c>
      <c r="K16" s="44">
        <v>8673</v>
      </c>
      <c r="L16" s="44">
        <v>8817</v>
      </c>
      <c r="M16" s="44">
        <v>10145</v>
      </c>
      <c r="N16" s="44">
        <v>10257</v>
      </c>
      <c r="O16" s="44">
        <v>8897</v>
      </c>
      <c r="P16" s="44">
        <v>110131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44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D10" s="35">
        <f t="shared" ref="D10:O10" si="0">IF(SUM(D11:D12)=0,"...",SUM(D11:D12))</f>
        <v>4850</v>
      </c>
      <c r="E10" s="35">
        <f t="shared" si="0"/>
        <v>4953</v>
      </c>
      <c r="F10" s="35">
        <f t="shared" si="0"/>
        <v>5572</v>
      </c>
      <c r="G10" s="35">
        <f t="shared" si="0"/>
        <v>4823</v>
      </c>
      <c r="H10" s="35">
        <f t="shared" si="0"/>
        <v>5391</v>
      </c>
      <c r="I10" s="35">
        <f t="shared" si="0"/>
        <v>5491</v>
      </c>
      <c r="J10" s="35">
        <f t="shared" si="0"/>
        <v>5472</v>
      </c>
      <c r="K10" s="35">
        <f t="shared" si="0"/>
        <v>4610</v>
      </c>
      <c r="L10" s="35">
        <f t="shared" si="0"/>
        <v>5553</v>
      </c>
      <c r="M10" s="35">
        <f t="shared" si="0"/>
        <v>5809</v>
      </c>
      <c r="N10" s="35">
        <f t="shared" si="0"/>
        <v>6029</v>
      </c>
      <c r="O10" s="35">
        <f t="shared" si="0"/>
        <v>5750</v>
      </c>
      <c r="P10" s="36">
        <f>IF(SUM(D10:O10)=0,"...",SUM(D10:O10))</f>
        <v>64303</v>
      </c>
    </row>
    <row r="11" spans="1:16" s="26" customFormat="1" ht="16.5" customHeight="1" x14ac:dyDescent="0.25">
      <c r="B11" s="11" t="s">
        <v>47</v>
      </c>
      <c r="C11" s="15"/>
      <c r="D11" s="30">
        <v>3605</v>
      </c>
      <c r="E11" s="30">
        <v>3467</v>
      </c>
      <c r="F11" s="30">
        <v>4159</v>
      </c>
      <c r="G11" s="30">
        <v>3421</v>
      </c>
      <c r="H11" s="30">
        <v>3963</v>
      </c>
      <c r="I11" s="30">
        <v>4022</v>
      </c>
      <c r="J11" s="30">
        <v>3994</v>
      </c>
      <c r="K11" s="30">
        <v>3624</v>
      </c>
      <c r="L11" s="30">
        <v>4147</v>
      </c>
      <c r="M11" s="30">
        <v>4191</v>
      </c>
      <c r="N11" s="30">
        <v>4390</v>
      </c>
      <c r="O11" s="30">
        <v>3884</v>
      </c>
      <c r="P11" s="27">
        <f t="shared" ref="P11:P16" si="1">IF(SUM(D11:O11)=0,"...",SUM(D11:O11))</f>
        <v>46867</v>
      </c>
    </row>
    <row r="12" spans="1:16" s="26" customFormat="1" ht="22.5" customHeight="1" x14ac:dyDescent="0.25">
      <c r="B12" s="11" t="s">
        <v>48</v>
      </c>
      <c r="C12" s="15"/>
      <c r="D12" s="30">
        <v>1245</v>
      </c>
      <c r="E12" s="30">
        <v>1486</v>
      </c>
      <c r="F12" s="30">
        <v>1413</v>
      </c>
      <c r="G12" s="30">
        <v>1402</v>
      </c>
      <c r="H12" s="30">
        <v>1428</v>
      </c>
      <c r="I12" s="30">
        <v>1469</v>
      </c>
      <c r="J12" s="30">
        <v>1478</v>
      </c>
      <c r="K12" s="30">
        <v>986</v>
      </c>
      <c r="L12" s="30">
        <v>1406</v>
      </c>
      <c r="M12" s="30">
        <v>1618</v>
      </c>
      <c r="N12" s="30">
        <v>1639</v>
      </c>
      <c r="O12" s="30">
        <v>1866</v>
      </c>
      <c r="P12" s="27">
        <f t="shared" si="1"/>
        <v>17436</v>
      </c>
    </row>
    <row r="13" spans="1:16" s="34" customFormat="1" ht="16.5" customHeight="1" x14ac:dyDescent="0.25">
      <c r="B13" s="39" t="s">
        <v>49</v>
      </c>
      <c r="D13" s="35">
        <f t="shared" ref="D13:O13" si="2">IF(SUM(D14:D15)=0,"...",SUM(D14:D15))</f>
        <v>3700</v>
      </c>
      <c r="E13" s="35">
        <f t="shared" si="2"/>
        <v>3688</v>
      </c>
      <c r="F13" s="35">
        <f t="shared" si="2"/>
        <v>4302</v>
      </c>
      <c r="G13" s="35">
        <f t="shared" si="2"/>
        <v>3772</v>
      </c>
      <c r="H13" s="35">
        <f t="shared" si="2"/>
        <v>3900</v>
      </c>
      <c r="I13" s="35">
        <f t="shared" si="2"/>
        <v>4288</v>
      </c>
      <c r="J13" s="35">
        <f t="shared" si="2"/>
        <v>4201</v>
      </c>
      <c r="K13" s="35">
        <f t="shared" si="2"/>
        <v>3962</v>
      </c>
      <c r="L13" s="35">
        <f t="shared" si="2"/>
        <v>3868</v>
      </c>
      <c r="M13" s="35">
        <f t="shared" si="2"/>
        <v>4037</v>
      </c>
      <c r="N13" s="35">
        <f t="shared" si="2"/>
        <v>4187</v>
      </c>
      <c r="O13" s="35">
        <f t="shared" si="2"/>
        <v>4098</v>
      </c>
      <c r="P13" s="36">
        <f t="shared" si="1"/>
        <v>48003</v>
      </c>
    </row>
    <row r="14" spans="1:16" s="26" customFormat="1" ht="16.5" customHeight="1" x14ac:dyDescent="0.25">
      <c r="B14" s="11" t="s">
        <v>27</v>
      </c>
      <c r="C14" s="15"/>
      <c r="D14" s="30">
        <v>2470</v>
      </c>
      <c r="E14" s="30">
        <v>2419</v>
      </c>
      <c r="F14" s="30">
        <v>2829</v>
      </c>
      <c r="G14" s="30">
        <v>2302</v>
      </c>
      <c r="H14" s="30">
        <v>2489</v>
      </c>
      <c r="I14" s="30">
        <v>2736</v>
      </c>
      <c r="J14" s="30">
        <v>2546</v>
      </c>
      <c r="K14" s="30">
        <v>2498</v>
      </c>
      <c r="L14" s="30">
        <v>2407</v>
      </c>
      <c r="M14" s="30">
        <v>2740</v>
      </c>
      <c r="N14" s="30">
        <v>2813</v>
      </c>
      <c r="O14" s="30">
        <v>2735</v>
      </c>
      <c r="P14" s="30">
        <f t="shared" si="1"/>
        <v>30984</v>
      </c>
    </row>
    <row r="15" spans="1:16" s="26" customFormat="1" ht="22.5" customHeight="1" x14ac:dyDescent="0.25">
      <c r="B15" s="11" t="s">
        <v>28</v>
      </c>
      <c r="C15" s="15"/>
      <c r="D15" s="30">
        <v>1230</v>
      </c>
      <c r="E15" s="30">
        <v>1269</v>
      </c>
      <c r="F15" s="30">
        <v>1473</v>
      </c>
      <c r="G15" s="30">
        <v>1470</v>
      </c>
      <c r="H15" s="30">
        <v>1411</v>
      </c>
      <c r="I15" s="30">
        <v>1552</v>
      </c>
      <c r="J15" s="30">
        <v>1655</v>
      </c>
      <c r="K15" s="30">
        <v>1464</v>
      </c>
      <c r="L15" s="30">
        <v>1461</v>
      </c>
      <c r="M15" s="30">
        <v>1297</v>
      </c>
      <c r="N15" s="30">
        <v>1374</v>
      </c>
      <c r="O15" s="30">
        <v>1363</v>
      </c>
      <c r="P15" s="30">
        <f t="shared" si="1"/>
        <v>17019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8550</v>
      </c>
      <c r="E16" s="44">
        <f t="shared" ref="E16:O16" si="3">IF(SUM(E10,E13)=0,"...",SUM(E10,E13))</f>
        <v>8641</v>
      </c>
      <c r="F16" s="44">
        <f t="shared" si="3"/>
        <v>9874</v>
      </c>
      <c r="G16" s="44">
        <f t="shared" si="3"/>
        <v>8595</v>
      </c>
      <c r="H16" s="44">
        <f t="shared" si="3"/>
        <v>9291</v>
      </c>
      <c r="I16" s="44">
        <f t="shared" si="3"/>
        <v>9779</v>
      </c>
      <c r="J16" s="44">
        <f t="shared" si="3"/>
        <v>9673</v>
      </c>
      <c r="K16" s="44">
        <f t="shared" si="3"/>
        <v>8572</v>
      </c>
      <c r="L16" s="44">
        <f t="shared" si="3"/>
        <v>9421</v>
      </c>
      <c r="M16" s="44">
        <f t="shared" si="3"/>
        <v>9846</v>
      </c>
      <c r="N16" s="44">
        <f t="shared" si="3"/>
        <v>10216</v>
      </c>
      <c r="O16" s="44">
        <f t="shared" si="3"/>
        <v>9848</v>
      </c>
      <c r="P16" s="44">
        <f t="shared" si="1"/>
        <v>112306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/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5" sqref="B5"/>
    </sheetView>
  </sheetViews>
  <sheetFormatPr baseColWidth="10" defaultColWidth="10.7109375" defaultRowHeight="17.100000000000001" customHeight="1" x14ac:dyDescent="0.2"/>
  <cols>
    <col min="1" max="1" width="6.7109375" style="1" customWidth="1"/>
    <col min="2" max="2" width="21.42578125" style="1" customWidth="1"/>
    <col min="3" max="3" width="1.42578125" style="1" customWidth="1"/>
    <col min="4" max="16" width="11.42578125" style="1" customWidth="1"/>
    <col min="17" max="16384" width="10.7109375" style="1"/>
  </cols>
  <sheetData>
    <row r="1" spans="1:16" ht="33" customHeight="1" x14ac:dyDescent="0.2">
      <c r="B1" s="57" t="s">
        <v>10</v>
      </c>
      <c r="C1" s="57"/>
      <c r="D1" s="57"/>
    </row>
    <row r="2" spans="1:16" ht="16.5" customHeight="1" x14ac:dyDescent="0.25">
      <c r="B2" s="58" t="s">
        <v>9</v>
      </c>
      <c r="C2" s="59"/>
      <c r="D2" s="59"/>
    </row>
    <row r="3" spans="1:16" ht="6.75" customHeight="1" x14ac:dyDescent="0.2">
      <c r="A3" s="25"/>
    </row>
    <row r="5" spans="1:16" s="22" customFormat="1" ht="17.100000000000001" customHeight="1" x14ac:dyDescent="0.3">
      <c r="B5" s="24" t="s">
        <v>40</v>
      </c>
      <c r="C5" s="23"/>
      <c r="D5" s="61" t="s">
        <v>43</v>
      </c>
      <c r="E5" s="61"/>
      <c r="F5" s="6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0" customFormat="1" ht="2.25" customHeight="1" x14ac:dyDescent="0.25">
      <c r="A6" s="29"/>
      <c r="B6" s="21"/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0" customFormat="1" ht="6.75" customHeight="1" x14ac:dyDescent="0.25"/>
    <row r="8" spans="1:16" s="20" customFormat="1" ht="17.100000000000001" customHeight="1" x14ac:dyDescent="0.25">
      <c r="B8" s="18" t="s">
        <v>62</v>
      </c>
      <c r="C8" s="28"/>
      <c r="D8" s="9" t="s">
        <v>23</v>
      </c>
      <c r="E8" s="9" t="s">
        <v>22</v>
      </c>
      <c r="F8" s="9" t="s">
        <v>21</v>
      </c>
      <c r="G8" s="9" t="s">
        <v>20</v>
      </c>
      <c r="H8" s="9" t="s">
        <v>19</v>
      </c>
      <c r="I8" s="9" t="s">
        <v>18</v>
      </c>
      <c r="J8" s="9" t="s">
        <v>17</v>
      </c>
      <c r="K8" s="9" t="s">
        <v>16</v>
      </c>
      <c r="L8" s="9" t="s">
        <v>15</v>
      </c>
      <c r="M8" s="9" t="s">
        <v>14</v>
      </c>
      <c r="N8" s="9" t="s">
        <v>13</v>
      </c>
      <c r="O8" s="9" t="s">
        <v>12</v>
      </c>
      <c r="P8" s="9" t="s">
        <v>11</v>
      </c>
    </row>
    <row r="9" spans="1:16" s="20" customFormat="1" ht="6.7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34" customFormat="1" ht="16.5" customHeight="1" x14ac:dyDescent="0.25">
      <c r="B10" s="39" t="s">
        <v>50</v>
      </c>
      <c r="C10" s="39"/>
      <c r="D10" s="35">
        <f t="shared" ref="D10:O10" si="0">IF(SUM(D11:D12)=0,"...",SUM(D11:D12))</f>
        <v>3764</v>
      </c>
      <c r="E10" s="35">
        <f t="shared" si="0"/>
        <v>4361</v>
      </c>
      <c r="F10" s="35">
        <f t="shared" si="0"/>
        <v>4473</v>
      </c>
      <c r="G10" s="35">
        <f t="shared" si="0"/>
        <v>4599</v>
      </c>
      <c r="H10" s="35">
        <f t="shared" si="0"/>
        <v>4492</v>
      </c>
      <c r="I10" s="35">
        <f t="shared" si="0"/>
        <v>4925</v>
      </c>
      <c r="J10" s="35">
        <f t="shared" si="0"/>
        <v>4413</v>
      </c>
      <c r="K10" s="35">
        <f t="shared" si="0"/>
        <v>4076</v>
      </c>
      <c r="L10" s="35">
        <f t="shared" si="0"/>
        <v>4342</v>
      </c>
      <c r="M10" s="35">
        <f t="shared" si="0"/>
        <v>4786</v>
      </c>
      <c r="N10" s="35">
        <f t="shared" si="0"/>
        <v>5703</v>
      </c>
      <c r="O10" s="35">
        <f t="shared" si="0"/>
        <v>5010</v>
      </c>
      <c r="P10" s="36">
        <f>IF(SUM(D10:O10)=0,"...",SUM(D10:O10))</f>
        <v>54944</v>
      </c>
    </row>
    <row r="11" spans="1:16" s="26" customFormat="1" ht="16.5" customHeight="1" x14ac:dyDescent="0.25">
      <c r="B11" s="11" t="s">
        <v>47</v>
      </c>
      <c r="C11" s="40"/>
      <c r="D11" s="30">
        <v>2933</v>
      </c>
      <c r="E11" s="30">
        <v>3178</v>
      </c>
      <c r="F11" s="30">
        <v>3478</v>
      </c>
      <c r="G11" s="30">
        <v>3550</v>
      </c>
      <c r="H11" s="30">
        <v>3518</v>
      </c>
      <c r="I11" s="30">
        <v>3741</v>
      </c>
      <c r="J11" s="30">
        <v>3271</v>
      </c>
      <c r="K11" s="30">
        <v>3216</v>
      </c>
      <c r="L11" s="30">
        <v>3638</v>
      </c>
      <c r="M11" s="30">
        <v>3847</v>
      </c>
      <c r="N11" s="30">
        <v>4220</v>
      </c>
      <c r="O11" s="30">
        <v>3926</v>
      </c>
      <c r="P11" s="27">
        <f t="shared" ref="P11:P16" si="1">IF(SUM(D11:O11)=0,"...",SUM(D11:O11))</f>
        <v>42516</v>
      </c>
    </row>
    <row r="12" spans="1:16" s="26" customFormat="1" ht="22.5" customHeight="1" x14ac:dyDescent="0.25">
      <c r="B12" s="11" t="s">
        <v>48</v>
      </c>
      <c r="C12" s="40"/>
      <c r="D12" s="30">
        <v>831</v>
      </c>
      <c r="E12" s="30">
        <v>1183</v>
      </c>
      <c r="F12" s="30">
        <v>995</v>
      </c>
      <c r="G12" s="30">
        <v>1049</v>
      </c>
      <c r="H12" s="30">
        <v>974</v>
      </c>
      <c r="I12" s="30">
        <v>1184</v>
      </c>
      <c r="J12" s="30">
        <v>1142</v>
      </c>
      <c r="K12" s="30">
        <v>860</v>
      </c>
      <c r="L12" s="30">
        <v>704</v>
      </c>
      <c r="M12" s="30">
        <v>939</v>
      </c>
      <c r="N12" s="30">
        <v>1483</v>
      </c>
      <c r="O12" s="30">
        <v>1084</v>
      </c>
      <c r="P12" s="27">
        <f t="shared" si="1"/>
        <v>12428</v>
      </c>
    </row>
    <row r="13" spans="1:16" s="34" customFormat="1" ht="16.5" customHeight="1" x14ac:dyDescent="0.25">
      <c r="B13" s="39" t="s">
        <v>49</v>
      </c>
      <c r="C13" s="39"/>
      <c r="D13" s="35">
        <f t="shared" ref="D13:O13" si="2">IF(SUM(D14:D15)=0,"...",SUM(D14:D15))</f>
        <v>3659</v>
      </c>
      <c r="E13" s="35">
        <f t="shared" si="2"/>
        <v>4049</v>
      </c>
      <c r="F13" s="35">
        <f t="shared" si="2"/>
        <v>3937</v>
      </c>
      <c r="G13" s="35">
        <f t="shared" si="2"/>
        <v>3987</v>
      </c>
      <c r="H13" s="35">
        <f t="shared" si="2"/>
        <v>3827</v>
      </c>
      <c r="I13" s="35">
        <f t="shared" si="2"/>
        <v>4178</v>
      </c>
      <c r="J13" s="35">
        <f t="shared" si="2"/>
        <v>3771</v>
      </c>
      <c r="K13" s="35">
        <f t="shared" si="2"/>
        <v>3444</v>
      </c>
      <c r="L13" s="35">
        <f t="shared" si="2"/>
        <v>3802</v>
      </c>
      <c r="M13" s="35">
        <f t="shared" si="2"/>
        <v>3774</v>
      </c>
      <c r="N13" s="35">
        <f t="shared" si="2"/>
        <v>4021</v>
      </c>
      <c r="O13" s="35">
        <f t="shared" si="2"/>
        <v>3907</v>
      </c>
      <c r="P13" s="36">
        <f t="shared" si="1"/>
        <v>46356</v>
      </c>
    </row>
    <row r="14" spans="1:16" s="26" customFormat="1" ht="16.5" customHeight="1" x14ac:dyDescent="0.25">
      <c r="B14" s="11" t="s">
        <v>27</v>
      </c>
      <c r="C14" s="40"/>
      <c r="D14" s="30">
        <v>2320</v>
      </c>
      <c r="E14" s="30">
        <v>2638</v>
      </c>
      <c r="F14" s="30">
        <v>2447</v>
      </c>
      <c r="G14" s="30">
        <v>2529</v>
      </c>
      <c r="H14" s="30">
        <v>2338</v>
      </c>
      <c r="I14" s="30">
        <v>2630</v>
      </c>
      <c r="J14" s="30">
        <v>2403</v>
      </c>
      <c r="K14" s="30">
        <v>2107</v>
      </c>
      <c r="L14" s="30">
        <v>2592</v>
      </c>
      <c r="M14" s="30">
        <v>2467</v>
      </c>
      <c r="N14" s="30">
        <v>2633</v>
      </c>
      <c r="O14" s="30">
        <v>2605</v>
      </c>
      <c r="P14" s="30">
        <f t="shared" si="1"/>
        <v>29709</v>
      </c>
    </row>
    <row r="15" spans="1:16" s="26" customFormat="1" ht="22.5" customHeight="1" x14ac:dyDescent="0.25">
      <c r="B15" s="11" t="s">
        <v>28</v>
      </c>
      <c r="C15" s="40"/>
      <c r="D15" s="30">
        <v>1339</v>
      </c>
      <c r="E15" s="30">
        <v>1411</v>
      </c>
      <c r="F15" s="30">
        <v>1490</v>
      </c>
      <c r="G15" s="30">
        <v>1458</v>
      </c>
      <c r="H15" s="30">
        <v>1489</v>
      </c>
      <c r="I15" s="30">
        <v>1548</v>
      </c>
      <c r="J15" s="30">
        <v>1368</v>
      </c>
      <c r="K15" s="30">
        <v>1337</v>
      </c>
      <c r="L15" s="30">
        <v>1210</v>
      </c>
      <c r="M15" s="30">
        <v>1307</v>
      </c>
      <c r="N15" s="30">
        <v>1388</v>
      </c>
      <c r="O15" s="30">
        <v>1302</v>
      </c>
      <c r="P15" s="30">
        <f t="shared" si="1"/>
        <v>16647</v>
      </c>
    </row>
    <row r="16" spans="1:16" s="37" customFormat="1" ht="22.5" customHeight="1" x14ac:dyDescent="0.25">
      <c r="B16" s="42" t="s">
        <v>29</v>
      </c>
      <c r="C16" s="43"/>
      <c r="D16" s="44">
        <f>IF(SUM(D10,D13)=0,"...",SUM(D10,D13))</f>
        <v>7423</v>
      </c>
      <c r="E16" s="44">
        <f t="shared" ref="E16:O16" si="3">IF(SUM(E10,E13)=0,"...",SUM(E10,E13))</f>
        <v>8410</v>
      </c>
      <c r="F16" s="44">
        <f t="shared" si="3"/>
        <v>8410</v>
      </c>
      <c r="G16" s="44">
        <f t="shared" si="3"/>
        <v>8586</v>
      </c>
      <c r="H16" s="44">
        <f t="shared" si="3"/>
        <v>8319</v>
      </c>
      <c r="I16" s="44">
        <f t="shared" si="3"/>
        <v>9103</v>
      </c>
      <c r="J16" s="44">
        <f t="shared" si="3"/>
        <v>8184</v>
      </c>
      <c r="K16" s="44">
        <f t="shared" si="3"/>
        <v>7520</v>
      </c>
      <c r="L16" s="44">
        <f t="shared" si="3"/>
        <v>8144</v>
      </c>
      <c r="M16" s="44">
        <f t="shared" si="3"/>
        <v>8560</v>
      </c>
      <c r="N16" s="44">
        <f t="shared" si="3"/>
        <v>9724</v>
      </c>
      <c r="O16" s="44">
        <f t="shared" si="3"/>
        <v>8917</v>
      </c>
      <c r="P16" s="44">
        <f t="shared" si="1"/>
        <v>101300</v>
      </c>
    </row>
    <row r="17" spans="2:16" s="45" customFormat="1" ht="6.75" customHeight="1" x14ac:dyDescent="0.25"/>
    <row r="18" spans="2:16" s="45" customFormat="1" ht="13.5" customHeight="1" x14ac:dyDescent="0.25">
      <c r="B18" s="68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s="46" customFormat="1" ht="6.75" customHeight="1" thickBo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6.5" customHeight="1" x14ac:dyDescent="0.2"/>
    <row r="21" spans="2:16" ht="16.5" customHeight="1" x14ac:dyDescent="0.2"/>
    <row r="22" spans="2:16" ht="16.5" customHeight="1" x14ac:dyDescent="0.2"/>
    <row r="23" spans="2:16" ht="16.5" customHeight="1" x14ac:dyDescent="0.2"/>
    <row r="24" spans="2:16" ht="16.5" customHeight="1" x14ac:dyDescent="0.2">
      <c r="E24" s="1" t="s">
        <v>45</v>
      </c>
    </row>
    <row r="25" spans="2:16" ht="16.5" customHeight="1" x14ac:dyDescent="0.2"/>
  </sheetData>
  <mergeCells count="8">
    <mergeCell ref="B18:P18"/>
    <mergeCell ref="B1:D1"/>
    <mergeCell ref="B2:D2"/>
    <mergeCell ref="D5:P5"/>
    <mergeCell ref="D6:F6"/>
    <mergeCell ref="G6:I6"/>
    <mergeCell ref="J6:L6"/>
    <mergeCell ref="M6:P6"/>
  </mergeCells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Steckbrief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Luftfracht auf dem EuroAirport</dc:title>
  <dc:creator>Statistisches Amt Basel-Stadt</dc:creator>
  <cp:keywords>Flugverkehr</cp:keywords>
  <cp:lastModifiedBy>Rodiqi, Irma</cp:lastModifiedBy>
  <cp:lastPrinted>2015-04-17T13:38:36Z</cp:lastPrinted>
  <dcterms:created xsi:type="dcterms:W3CDTF">2015-02-17T10:52:57Z</dcterms:created>
  <dcterms:modified xsi:type="dcterms:W3CDTF">2023-12-19T08:29:29Z</dcterms:modified>
  <cp:category>Luftfracht</cp:category>
</cp:coreProperties>
</file>