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4-Rheinhäfen\"/>
    </mc:Choice>
  </mc:AlternateContent>
  <bookViews>
    <workbookView xWindow="360" yWindow="495" windowWidth="24675" windowHeight="11730"/>
  </bookViews>
  <sheets>
    <sheet name="Steckbrief" sheetId="1" r:id="rId1"/>
    <sheet name="Zeitreihe" sheetId="4" r:id="rId2"/>
  </sheets>
  <calcPr calcId="162913"/>
</workbook>
</file>

<file path=xl/calcChain.xml><?xml version="1.0" encoding="utf-8"?>
<calcChain xmlns="http://schemas.openxmlformats.org/spreadsheetml/2006/main">
  <c r="J80" i="4" l="1"/>
  <c r="L80" i="4"/>
  <c r="F80" i="4"/>
  <c r="B80" i="4"/>
  <c r="M80" i="4" l="1"/>
  <c r="N80" i="4" s="1"/>
  <c r="B79" i="4"/>
  <c r="M79" i="4" l="1"/>
  <c r="L79" i="4"/>
  <c r="F79" i="4"/>
  <c r="J79" i="4"/>
  <c r="B78" i="4"/>
  <c r="N79" i="4" l="1"/>
  <c r="L69" i="4" l="1"/>
  <c r="L46" i="4"/>
  <c r="F46" i="4"/>
  <c r="J46" i="4"/>
  <c r="L45" i="4"/>
  <c r="F45" i="4"/>
  <c r="J45" i="4"/>
  <c r="L44" i="4"/>
  <c r="F44" i="4"/>
  <c r="L43" i="4"/>
  <c r="F43" i="4"/>
  <c r="L42" i="4"/>
  <c r="F42" i="4"/>
  <c r="L41" i="4"/>
  <c r="F41" i="4"/>
  <c r="L40" i="4"/>
  <c r="F40" i="4"/>
  <c r="J40" i="4"/>
  <c r="L39" i="4"/>
  <c r="F39" i="4"/>
  <c r="J39" i="4"/>
  <c r="L38" i="4"/>
  <c r="F38" i="4"/>
  <c r="J38" i="4"/>
  <c r="L37" i="4"/>
  <c r="F37" i="4"/>
  <c r="J37" i="4"/>
  <c r="L36" i="4"/>
  <c r="F36" i="4"/>
  <c r="L35" i="4"/>
  <c r="F35" i="4"/>
  <c r="L34" i="4"/>
  <c r="F34" i="4"/>
  <c r="L33" i="4"/>
  <c r="J33" i="4"/>
  <c r="L32" i="4"/>
  <c r="F32" i="4"/>
  <c r="J32" i="4"/>
  <c r="L31" i="4"/>
  <c r="J31" i="4"/>
  <c r="L30" i="4"/>
  <c r="F30" i="4"/>
  <c r="J30" i="4"/>
  <c r="L29" i="4"/>
  <c r="J29" i="4"/>
  <c r="L28" i="4"/>
  <c r="F28" i="4"/>
  <c r="L27" i="4"/>
  <c r="F27" i="4"/>
  <c r="L26" i="4"/>
  <c r="F26" i="4"/>
  <c r="L25" i="4"/>
  <c r="J25" i="4"/>
  <c r="L24" i="4"/>
  <c r="F24" i="4"/>
  <c r="J24" i="4"/>
  <c r="L23" i="4"/>
  <c r="F23" i="4"/>
  <c r="J23" i="4"/>
  <c r="L22" i="4"/>
  <c r="F22" i="4"/>
  <c r="J22" i="4"/>
  <c r="L21" i="4"/>
  <c r="F21" i="4"/>
  <c r="J21" i="4"/>
  <c r="L20" i="4"/>
  <c r="F20" i="4"/>
  <c r="J20" i="4"/>
  <c r="L19" i="4"/>
  <c r="F19" i="4"/>
  <c r="L18" i="4"/>
  <c r="F18" i="4"/>
  <c r="L17" i="4"/>
  <c r="F17" i="4"/>
  <c r="J17" i="4"/>
  <c r="L16" i="4"/>
  <c r="F16" i="4"/>
  <c r="J16" i="4"/>
  <c r="L15" i="4"/>
  <c r="F15" i="4"/>
  <c r="J15" i="4"/>
  <c r="L14" i="4"/>
  <c r="F14" i="4"/>
  <c r="J14" i="4"/>
  <c r="L13" i="4"/>
  <c r="J13" i="4"/>
  <c r="L12" i="4"/>
  <c r="F12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L53" i="4" l="1"/>
  <c r="L77" i="4"/>
  <c r="F52" i="4"/>
  <c r="F78" i="4"/>
  <c r="L60" i="4"/>
  <c r="M19" i="4"/>
  <c r="N19" i="4" s="1"/>
  <c r="F54" i="4"/>
  <c r="M25" i="4"/>
  <c r="N25" i="4" s="1"/>
  <c r="M61" i="4"/>
  <c r="M67" i="4"/>
  <c r="M75" i="4"/>
  <c r="F60" i="4"/>
  <c r="F59" i="4"/>
  <c r="J60" i="4"/>
  <c r="L58" i="4"/>
  <c r="J51" i="4"/>
  <c r="F72" i="4"/>
  <c r="J59" i="4"/>
  <c r="M43" i="4"/>
  <c r="N43" i="4" s="1"/>
  <c r="F53" i="4"/>
  <c r="L52" i="4"/>
  <c r="L54" i="4"/>
  <c r="L65" i="4"/>
  <c r="M18" i="4"/>
  <c r="N18" i="4" s="1"/>
  <c r="M33" i="4"/>
  <c r="N33" i="4" s="1"/>
  <c r="M36" i="4"/>
  <c r="N36" i="4" s="1"/>
  <c r="J50" i="4"/>
  <c r="F67" i="4"/>
  <c r="F75" i="4"/>
  <c r="F77" i="4"/>
  <c r="L76" i="4"/>
  <c r="L70" i="4"/>
  <c r="L72" i="4"/>
  <c r="L74" i="4"/>
  <c r="M31" i="4"/>
  <c r="F50" i="4"/>
  <c r="M64" i="4"/>
  <c r="J66" i="4"/>
  <c r="M27" i="4"/>
  <c r="N27" i="4" s="1"/>
  <c r="M29" i="4"/>
  <c r="N29" i="4" s="1"/>
  <c r="F31" i="4"/>
  <c r="M40" i="4"/>
  <c r="N40" i="4" s="1"/>
  <c r="F56" i="4"/>
  <c r="M63" i="4"/>
  <c r="M17" i="4"/>
  <c r="N17" i="4" s="1"/>
  <c r="M34" i="4"/>
  <c r="N34" i="4" s="1"/>
  <c r="M39" i="4"/>
  <c r="N39" i="4" s="1"/>
  <c r="M41" i="4"/>
  <c r="N41" i="4" s="1"/>
  <c r="L55" i="4"/>
  <c r="L57" i="4"/>
  <c r="L62" i="4"/>
  <c r="L64" i="4"/>
  <c r="L66" i="4"/>
  <c r="M71" i="4"/>
  <c r="M68" i="4"/>
  <c r="M70" i="4"/>
  <c r="M72" i="4"/>
  <c r="J74" i="4"/>
  <c r="F25" i="4"/>
  <c r="M16" i="4"/>
  <c r="N16" i="4" s="1"/>
  <c r="M28" i="4"/>
  <c r="N28" i="4" s="1"/>
  <c r="L50" i="4"/>
  <c r="M52" i="4"/>
  <c r="F57" i="4"/>
  <c r="L61" i="4"/>
  <c r="N61" i="4" s="1"/>
  <c r="F66" i="4"/>
  <c r="L68" i="4"/>
  <c r="F70" i="4"/>
  <c r="M78" i="4"/>
  <c r="L47" i="4"/>
  <c r="M66" i="4"/>
  <c r="M23" i="4"/>
  <c r="N23" i="4" s="1"/>
  <c r="J58" i="4"/>
  <c r="J67" i="4"/>
  <c r="F73" i="4"/>
  <c r="M12" i="4"/>
  <c r="N12" i="4" s="1"/>
  <c r="M24" i="4"/>
  <c r="N24" i="4" s="1"/>
  <c r="J36" i="4"/>
  <c r="F47" i="4"/>
  <c r="M50" i="4"/>
  <c r="J57" i="4"/>
  <c r="M58" i="4"/>
  <c r="J61" i="4"/>
  <c r="F62" i="4"/>
  <c r="F64" i="4"/>
  <c r="L49" i="4"/>
  <c r="M59" i="4"/>
  <c r="J12" i="4"/>
  <c r="M15" i="4"/>
  <c r="N15" i="4" s="1"/>
  <c r="M44" i="4"/>
  <c r="N44" i="4" s="1"/>
  <c r="L48" i="4"/>
  <c r="M54" i="4"/>
  <c r="M55" i="4"/>
  <c r="L59" i="4"/>
  <c r="M60" i="4"/>
  <c r="L71" i="4"/>
  <c r="F74" i="4"/>
  <c r="M32" i="4"/>
  <c r="N32" i="4" s="1"/>
  <c r="M42" i="4"/>
  <c r="N42" i="4" s="1"/>
  <c r="J44" i="4"/>
  <c r="M48" i="4"/>
  <c r="L56" i="4"/>
  <c r="L73" i="4"/>
  <c r="M76" i="4"/>
  <c r="L78" i="4"/>
  <c r="F51" i="4"/>
  <c r="M20" i="4"/>
  <c r="N20" i="4" s="1"/>
  <c r="M35" i="4"/>
  <c r="N35" i="4" s="1"/>
  <c r="F48" i="4"/>
  <c r="M56" i="4"/>
  <c r="M74" i="4"/>
  <c r="F76" i="4"/>
  <c r="M13" i="4"/>
  <c r="N13" i="4" s="1"/>
  <c r="M26" i="4"/>
  <c r="N26" i="4" s="1"/>
  <c r="J28" i="4"/>
  <c r="F33" i="4"/>
  <c r="J41" i="4"/>
  <c r="J47" i="4"/>
  <c r="M51" i="4"/>
  <c r="F58" i="4"/>
  <c r="J62" i="4"/>
  <c r="J43" i="4"/>
  <c r="F65" i="4"/>
  <c r="J69" i="4"/>
  <c r="M14" i="4"/>
  <c r="N14" i="4" s="1"/>
  <c r="J18" i="4"/>
  <c r="M22" i="4"/>
  <c r="N22" i="4" s="1"/>
  <c r="J26" i="4"/>
  <c r="M30" i="4"/>
  <c r="N30" i="4" s="1"/>
  <c r="J34" i="4"/>
  <c r="M38" i="4"/>
  <c r="N38" i="4" s="1"/>
  <c r="J42" i="4"/>
  <c r="M46" i="4"/>
  <c r="N46" i="4" s="1"/>
  <c r="M47" i="4"/>
  <c r="N47" i="4" s="1"/>
  <c r="J54" i="4"/>
  <c r="F63" i="4"/>
  <c r="J70" i="4"/>
  <c r="J78" i="4"/>
  <c r="F13" i="4"/>
  <c r="F29" i="4"/>
  <c r="J35" i="4"/>
  <c r="F49" i="4"/>
  <c r="M21" i="4"/>
  <c r="N21" i="4" s="1"/>
  <c r="M37" i="4"/>
  <c r="N37" i="4" s="1"/>
  <c r="M45" i="4"/>
  <c r="N45" i="4" s="1"/>
  <c r="M49" i="4"/>
  <c r="J55" i="4"/>
  <c r="J56" i="4"/>
  <c r="M62" i="4"/>
  <c r="M65" i="4"/>
  <c r="F69" i="4"/>
  <c r="J71" i="4"/>
  <c r="J72" i="4"/>
  <c r="J73" i="4"/>
  <c r="J75" i="4"/>
  <c r="L75" i="4"/>
  <c r="J77" i="4"/>
  <c r="J19" i="4"/>
  <c r="J27" i="4"/>
  <c r="J53" i="4"/>
  <c r="F68" i="4"/>
  <c r="J76" i="4"/>
  <c r="M53" i="4"/>
  <c r="L63" i="4"/>
  <c r="M69" i="4"/>
  <c r="N69" i="4" s="1"/>
  <c r="N31" i="4"/>
  <c r="F55" i="4"/>
  <c r="F71" i="4"/>
  <c r="M77" i="4"/>
  <c r="J52" i="4"/>
  <c r="J68" i="4"/>
  <c r="J48" i="4"/>
  <c r="J49" i="4"/>
  <c r="L51" i="4"/>
  <c r="M57" i="4"/>
  <c r="F61" i="4"/>
  <c r="J63" i="4"/>
  <c r="J64" i="4"/>
  <c r="J65" i="4"/>
  <c r="L67" i="4"/>
  <c r="M73" i="4"/>
  <c r="N76" i="4" l="1"/>
  <c r="N77" i="4"/>
  <c r="N72" i="4"/>
  <c r="N65" i="4"/>
  <c r="N53" i="4"/>
  <c r="N58" i="4"/>
  <c r="N51" i="4"/>
  <c r="N67" i="4"/>
  <c r="N54" i="4"/>
  <c r="N50" i="4"/>
  <c r="N74" i="4"/>
  <c r="N60" i="4"/>
  <c r="N73" i="4"/>
  <c r="N62" i="4"/>
  <c r="N63" i="4"/>
  <c r="N68" i="4"/>
  <c r="N70" i="4"/>
  <c r="N66" i="4"/>
  <c r="N52" i="4"/>
  <c r="N75" i="4"/>
  <c r="N64" i="4"/>
  <c r="N56" i="4"/>
  <c r="N48" i="4"/>
  <c r="N71" i="4"/>
  <c r="N55" i="4"/>
  <c r="N49" i="4"/>
  <c r="N78" i="4"/>
  <c r="N57" i="4"/>
  <c r="N59" i="4"/>
</calcChain>
</file>

<file path=xl/sharedStrings.xml><?xml version="1.0" encoding="utf-8"?>
<sst xmlns="http://schemas.openxmlformats.org/spreadsheetml/2006/main" count="54" uniqueCount="40">
  <si>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</si>
  <si>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</si>
  <si>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</si>
  <si>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</si>
  <si>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</si>
  <si>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</si>
  <si>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</si>
  <si>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</si>
  <si>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</si>
  <si>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</si>
  <si>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</si>
  <si>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Jahr</t>
  </si>
  <si>
    <t>irma.rodiqi@bs.ch</t>
  </si>
  <si>
    <t>Rhein</t>
  </si>
  <si>
    <t>Anteil</t>
  </si>
  <si>
    <t>in %</t>
  </si>
  <si>
    <t>auf dem</t>
  </si>
  <si>
    <t>Statistisches Amt Basel-Stadt: Verkehrsstatistik</t>
  </si>
  <si>
    <t>Anteil des Schiffsgüterverkehrs am grenzüberschreitenden Warenverkehr</t>
  </si>
  <si>
    <t>Kevin Zaugg</t>
  </si>
  <si>
    <t>kevin.zaugg@bs.ch</t>
  </si>
  <si>
    <t>+41 61 267 87 18</t>
  </si>
  <si>
    <t>Publikationsort:</t>
  </si>
  <si>
    <t>Internetseite des Statistischen Amtes des Kantons Basel-Stadt</t>
  </si>
  <si>
    <t>Erhebungsart:</t>
  </si>
  <si>
    <t>Referenzperiode:</t>
  </si>
  <si>
    <t>Laufend</t>
  </si>
  <si>
    <t>Statistisches Amt des Kantons Basel-Stadt, Auswertungen zur Statistik der Schweizerischen Rheinhäfen</t>
  </si>
  <si>
    <t>Vollerhebung</t>
  </si>
  <si>
    <t>t11.4.61</t>
  </si>
  <si>
    <t>Schweizerische Rheinhäfen, Bundesamt für Zoll und Grenzsicherheit BAZG</t>
  </si>
  <si>
    <r>
      <t>Anteil des Schiffsgüterverkehrs am grenzüberschreitenden Warenverkehr seit 1955</t>
    </r>
    <r>
      <rPr>
        <vertAlign val="superscript"/>
        <sz val="9"/>
        <rFont val="Arial Black"/>
        <family val="2"/>
      </rPr>
      <t>1</t>
    </r>
  </si>
  <si>
    <t>Seit 1955; jährlich</t>
  </si>
  <si>
    <t>Zufuhr</t>
  </si>
  <si>
    <t>Abfuhr</t>
  </si>
  <si>
    <r>
      <t>Aussenhandel, gesamt</t>
    </r>
    <r>
      <rPr>
        <vertAlign val="superscript"/>
        <sz val="9"/>
        <rFont val="Arial"/>
        <family val="2"/>
      </rPr>
      <t>2</t>
    </r>
  </si>
  <si>
    <r>
      <t>Schweiz</t>
    </r>
    <r>
      <rPr>
        <vertAlign val="superscript"/>
        <sz val="9"/>
        <rFont val="Arial"/>
        <family val="2"/>
      </rPr>
      <t>3</t>
    </r>
  </si>
  <si>
    <t>Frühjahr 2025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</si>
  <si>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 Tonnen; revidierte Zeitreihe.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2023: Provisorische Daten.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Ohne Gold in Barren und andere Edelmetalle, Münzen, Edel- und Schmucksteinen sowie Kunstgegenständen und Antiquitäten.</t>
    </r>
  </si>
  <si>
    <t>5. März 2024 (Daten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</si>
</sst>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>
      <alignment horizontal="right"/>
    </xf>
    <xf numFmtId="17" fontId="1" fillId="0" borderId="0" applyFont="0" applyFill="0" applyBorder="0" applyAlignment="0" applyProtection="0"/>
    <xf numFmtId="166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top"/>
    </xf>
    <xf numFmtId="0" fontId="8" fillId="0" borderId="0"/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0" fontId="12" fillId="0" borderId="0"/>
    <xf numFmtId="0" fontId="1" fillId="0" borderId="0"/>
    <xf numFmtId="164" fontId="7" fillId="0" borderId="1">
      <alignment horizontal="left" vertical="top"/>
    </xf>
    <xf numFmtId="164" fontId="7" fillId="0" borderId="0" applyNumberFormat="0" applyFill="0" applyBorder="0">
      <alignment horizontal="left" vertical="top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164" fontId="9" fillId="0" borderId="0" applyNumberFormat="0" applyFill="0" applyBorder="0">
      <alignment horizontal="left" vertical="top"/>
    </xf>
    <xf numFmtId="164" fontId="10" fillId="0" borderId="2" applyNumberFormat="0">
      <alignment horizontal="left"/>
    </xf>
    <xf numFmtId="0" fontId="7" fillId="0" borderId="3" applyNumberFormat="0">
      <alignment horizontal="right" vertical="top"/>
    </xf>
    <xf numFmtId="164" fontId="7" fillId="0" borderId="0" applyNumberFormat="0" applyFill="0" applyBorder="0">
      <alignment horizontal="right" vertical="top"/>
    </xf>
    <xf numFmtId="164" fontId="9" fillId="0" borderId="0" applyNumberFormat="0" applyFill="0" applyBorder="0">
      <alignment horizontal="right" vertical="top"/>
    </xf>
    <xf numFmtId="166" fontId="9" fillId="0" borderId="0" applyFill="0" applyBorder="0" applyProtection="0">
      <alignment horizontal="right" vertical="top"/>
    </xf>
    <xf numFmtId="167" fontId="9" fillId="0" borderId="0" applyFill="0" applyBorder="0" applyProtection="0">
      <alignment horizontal="right" vertical="top"/>
    </xf>
    <xf numFmtId="168" fontId="9" fillId="0" borderId="0" applyFill="0" applyBorder="0" applyProtection="0">
      <alignment horizontal="right" vertical="top"/>
    </xf>
    <xf numFmtId="164" fontId="9" fillId="0" borderId="0" applyFill="0" applyBorder="0" applyProtection="0">
      <alignment horizontal="right" vertical="top"/>
    </xf>
    <xf numFmtId="164" fontId="9" fillId="0" borderId="0" applyNumberFormat="0" applyFill="0" applyBorder="0">
      <alignment horizontal="right" vertical="top"/>
    </xf>
    <xf numFmtId="164" fontId="10" fillId="0" borderId="2" applyNumberFormat="0">
      <alignment horizontal="right"/>
    </xf>
    <xf numFmtId="166" fontId="10" fillId="0" borderId="2">
      <alignment horizontal="right"/>
    </xf>
    <xf numFmtId="0" fontId="11" fillId="0" borderId="3" applyNumberFormat="0">
      <alignment horizontal="left" vertical="top" wrapText="1"/>
    </xf>
    <xf numFmtId="164" fontId="7" fillId="0" borderId="0">
      <alignment horizontal="left" vertical="top"/>
    </xf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1" applyFont="1" applyAlignment="1">
      <alignment wrapText="1"/>
    </xf>
    <xf numFmtId="0" fontId="1" fillId="0" borderId="0" xfId="11" applyFont="1" applyFill="1" applyAlignment="1">
      <alignment wrapText="1"/>
    </xf>
    <xf numFmtId="0" fontId="5" fillId="0" borderId="0" xfId="11" applyFont="1" applyAlignment="1">
      <alignment wrapText="1"/>
    </xf>
    <xf numFmtId="0" fontId="5" fillId="0" borderId="0" xfId="11" applyFont="1" applyBorder="1" applyAlignment="1">
      <alignment horizontal="left"/>
    </xf>
    <xf numFmtId="0" fontId="5" fillId="0" borderId="0" xfId="11" applyFont="1" applyBorder="1" applyAlignment="1">
      <alignment wrapText="1"/>
    </xf>
    <xf numFmtId="0" fontId="1" fillId="0" borderId="0" xfId="11" applyFont="1" applyAlignment="1">
      <alignment vertical="center" wrapText="1"/>
    </xf>
    <xf numFmtId="0" fontId="1" fillId="2" borderId="0" xfId="11" applyFont="1" applyFill="1" applyBorder="1" applyAlignment="1">
      <alignment vertical="center" wrapText="1"/>
    </xf>
    <xf numFmtId="0" fontId="1" fillId="0" borderId="0" xfId="11" applyFont="1" applyBorder="1" applyAlignment="1">
      <alignment horizontal="right" vertical="center" wrapText="1"/>
    </xf>
    <xf numFmtId="0" fontId="1" fillId="0" borderId="0" xfId="11" applyFont="1" applyAlignment="1">
      <alignment horizontal="left" vertical="center" wrapText="1"/>
    </xf>
    <xf numFmtId="0" fontId="1" fillId="0" borderId="2" xfId="11" applyFont="1" applyBorder="1" applyAlignment="1">
      <alignment horizontal="right" vertical="center" wrapText="1"/>
    </xf>
    <xf numFmtId="0" fontId="1" fillId="0" borderId="2" xfId="11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 wrapText="1"/>
    </xf>
    <xf numFmtId="0" fontId="1" fillId="0" borderId="0" xfId="11" applyFont="1" applyAlignment="1">
      <alignment horizontal="right" vertical="center" wrapText="1"/>
    </xf>
    <xf numFmtId="164" fontId="1" fillId="0" borderId="0" xfId="11" applyNumberFormat="1" applyFont="1" applyBorder="1" applyAlignment="1">
      <alignment horizontal="right" vertical="center" wrapText="1"/>
    </xf>
    <xf numFmtId="0" fontId="1" fillId="0" borderId="0" xfId="11" applyFont="1" applyAlignment="1">
      <alignment horizontal="left" vertical="top" wrapText="1"/>
    </xf>
    <xf numFmtId="0" fontId="1" fillId="0" borderId="0" xfId="11" applyFont="1" applyBorder="1" applyAlignment="1">
      <alignment horizontal="left" vertical="top" wrapText="1"/>
    </xf>
    <xf numFmtId="0" fontId="1" fillId="0" borderId="0" xfId="11" applyFont="1" applyBorder="1" applyAlignment="1">
      <alignment horizontal="right" vertical="top" wrapText="1"/>
    </xf>
    <xf numFmtId="0" fontId="1" fillId="0" borderId="0" xfId="11" applyFont="1" applyAlignment="1">
      <alignment vertical="top" wrapText="1"/>
    </xf>
    <xf numFmtId="0" fontId="1" fillId="0" borderId="0" xfId="11" applyFont="1" applyAlignment="1">
      <alignment horizontal="right" vertical="top" wrapText="1"/>
    </xf>
    <xf numFmtId="0" fontId="1" fillId="0" borderId="0" xfId="11" applyFont="1" applyFill="1" applyAlignment="1">
      <alignment horizontal="left" vertical="top" wrapText="1"/>
    </xf>
    <xf numFmtId="0" fontId="1" fillId="0" borderId="0" xfId="11" applyFont="1" applyFill="1" applyBorder="1" applyAlignment="1">
      <alignment horizontal="left" vertical="top" wrapText="1"/>
    </xf>
    <xf numFmtId="164" fontId="1" fillId="0" borderId="0" xfId="11" applyNumberFormat="1" applyFont="1" applyBorder="1" applyAlignment="1">
      <alignment horizontal="left" vertical="center" wrapText="1"/>
    </xf>
    <xf numFmtId="0" fontId="13" fillId="0" borderId="0" xfId="11" applyFont="1" applyAlignment="1">
      <alignment vertical="center"/>
    </xf>
    <xf numFmtId="0" fontId="6" fillId="0" borderId="0" xfId="11" applyFont="1" applyAlignment="1">
      <alignment horizontal="left" vertical="center" wrapText="1"/>
    </xf>
    <xf numFmtId="0" fontId="1" fillId="0" borderId="0" xfId="11" applyFont="1" applyFill="1" applyBorder="1" applyAlignment="1">
      <alignment vertical="center" wrapText="1"/>
    </xf>
    <xf numFmtId="164" fontId="1" fillId="0" borderId="0" xfId="11" applyNumberFormat="1" applyFont="1" applyFill="1" applyBorder="1" applyAlignment="1">
      <alignment horizontal="right" vertical="top" wrapText="1"/>
    </xf>
    <xf numFmtId="0" fontId="1" fillId="0" borderId="0" xfId="11" applyFont="1" applyFill="1" applyBorder="1" applyAlignment="1">
      <alignment horizontal="right" vertical="center" wrapText="1"/>
    </xf>
    <xf numFmtId="0" fontId="1" fillId="0" borderId="0" xfId="11" applyFont="1" applyFill="1" applyBorder="1" applyAlignment="1">
      <alignment horizontal="right" vertical="top" wrapText="1"/>
    </xf>
    <xf numFmtId="0" fontId="1" fillId="0" borderId="0" xfId="11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11" applyFont="1" applyFill="1" applyAlignment="1">
      <alignment wrapText="1"/>
    </xf>
    <xf numFmtId="0" fontId="5" fillId="0" borderId="0" xfId="11" applyFont="1" applyFill="1" applyBorder="1" applyAlignment="1">
      <alignment horizontal="left"/>
    </xf>
    <xf numFmtId="0" fontId="5" fillId="0" borderId="0" xfId="11" applyFont="1" applyFill="1" applyBorder="1" applyAlignment="1">
      <alignment wrapText="1"/>
    </xf>
    <xf numFmtId="0" fontId="1" fillId="0" borderId="0" xfId="11" applyFont="1" applyFill="1" applyAlignment="1">
      <alignment vertical="center" wrapText="1"/>
    </xf>
    <xf numFmtId="0" fontId="1" fillId="0" borderId="0" xfId="11" applyFont="1" applyFill="1" applyBorder="1" applyAlignment="1">
      <alignment horizontal="left" vertical="center" wrapText="1"/>
    </xf>
    <xf numFmtId="0" fontId="11" fillId="0" borderId="0" xfId="11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30" applyNumberFormat="1" applyFont="1" applyFill="1" applyBorder="1" applyAlignment="1">
      <alignment horizontal="right" vertical="top" wrapText="1"/>
    </xf>
    <xf numFmtId="164" fontId="1" fillId="0" borderId="0" xfId="31" applyNumberFormat="1" applyFont="1" applyBorder="1" applyAlignment="1">
      <alignment horizontal="left" vertical="top" wrapText="1"/>
    </xf>
    <xf numFmtId="0" fontId="1" fillId="0" borderId="2" xfId="11" applyFont="1" applyBorder="1" applyAlignment="1">
      <alignment horizontal="left" vertical="top" wrapText="1"/>
    </xf>
    <xf numFmtId="0" fontId="1" fillId="0" borderId="2" xfId="11" applyFont="1" applyBorder="1" applyAlignment="1">
      <alignment horizontal="right" vertical="top" wrapText="1"/>
    </xf>
    <xf numFmtId="164" fontId="1" fillId="0" borderId="0" xfId="11" quotePrefix="1" applyNumberFormat="1" applyFont="1" applyBorder="1" applyAlignment="1">
      <alignment horizontal="left" vertical="top" wrapText="1"/>
    </xf>
    <xf numFmtId="164" fontId="1" fillId="0" borderId="0" xfId="11" applyNumberFormat="1" applyFont="1" applyBorder="1" applyAlignment="1">
      <alignment horizontal="left" vertical="top" wrapText="1"/>
    </xf>
    <xf numFmtId="0" fontId="1" fillId="2" borderId="0" xfId="11" applyFont="1" applyFill="1" applyBorder="1" applyAlignment="1">
      <alignment horizontal="left" vertical="center" wrapText="1"/>
    </xf>
    <xf numFmtId="0" fontId="3" fillId="0" borderId="0" xfId="11" applyFont="1" applyFill="1" applyBorder="1" applyAlignment="1">
      <alignment horizontal="left" wrapText="1" indent="1"/>
    </xf>
    <xf numFmtId="0" fontId="1" fillId="0" borderId="4" xfId="11" applyFont="1" applyBorder="1" applyAlignment="1">
      <alignment wrapText="1"/>
    </xf>
    <xf numFmtId="0" fontId="1" fillId="0" borderId="0" xfId="11" applyFont="1" applyBorder="1" applyAlignment="1">
      <alignment wrapText="1"/>
    </xf>
    <xf numFmtId="0" fontId="1" fillId="0" borderId="2" xfId="11" applyFont="1" applyFill="1" applyBorder="1" applyAlignment="1">
      <alignment horizontal="right" vertical="top" wrapText="1"/>
    </xf>
    <xf numFmtId="164" fontId="1" fillId="0" borderId="2" xfId="11" applyNumberFormat="1" applyFont="1" applyFill="1" applyBorder="1" applyAlignment="1">
      <alignment horizontal="right" vertical="top" wrapText="1"/>
    </xf>
    <xf numFmtId="2" fontId="1" fillId="0" borderId="2" xfId="30" applyNumberFormat="1" applyFont="1" applyFill="1" applyBorder="1" applyAlignment="1">
      <alignment horizontal="right" vertical="top" wrapText="1"/>
    </xf>
    <xf numFmtId="0" fontId="1" fillId="0" borderId="2" xfId="11" applyFont="1" applyFill="1" applyBorder="1" applyAlignment="1">
      <alignment horizontal="left" vertical="top" wrapText="1"/>
    </xf>
    <xf numFmtId="0" fontId="2" fillId="0" borderId="3" xfId="11" applyFont="1" applyBorder="1" applyAlignment="1">
      <alignment horizontal="left" vertical="center" wrapText="1"/>
    </xf>
    <xf numFmtId="0" fontId="2" fillId="0" borderId="0" xfId="11" applyFont="1" applyAlignment="1">
      <alignment horizontal="left" wrapText="1" indent="1"/>
    </xf>
    <xf numFmtId="0" fontId="3" fillId="0" borderId="0" xfId="11" applyFont="1" applyBorder="1" applyAlignment="1">
      <alignment horizontal="left" wrapText="1" indent="1"/>
    </xf>
    <xf numFmtId="0" fontId="4" fillId="0" borderId="0" xfId="11" applyFont="1" applyBorder="1" applyAlignment="1">
      <alignment horizontal="left" wrapText="1" indent="1"/>
    </xf>
    <xf numFmtId="0" fontId="5" fillId="0" borderId="0" xfId="11" applyFont="1" applyBorder="1" applyAlignment="1">
      <alignment horizontal="right" wrapText="1"/>
    </xf>
    <xf numFmtId="0" fontId="1" fillId="0" borderId="2" xfId="11" applyFont="1" applyFill="1" applyBorder="1" applyAlignment="1">
      <alignment horizontal="right" vertical="center" wrapText="1"/>
    </xf>
    <xf numFmtId="0" fontId="1" fillId="0" borderId="5" xfId="11" applyFont="1" applyFill="1" applyBorder="1" applyAlignment="1">
      <alignment horizontal="right" vertical="center" wrapText="1"/>
    </xf>
    <xf numFmtId="164" fontId="1" fillId="0" borderId="0" xfId="11" quotePrefix="1" applyNumberFormat="1" applyFont="1" applyBorder="1" applyAlignment="1">
      <alignment horizontal="left" vertical="top" wrapText="1"/>
    </xf>
    <xf numFmtId="164" fontId="1" fillId="0" borderId="0" xfId="11" applyNumberFormat="1" applyFont="1" applyBorder="1" applyAlignment="1">
      <alignment horizontal="left" vertical="top" wrapText="1"/>
    </xf>
    <xf numFmtId="164" fontId="1" fillId="0" borderId="2" xfId="11" applyNumberFormat="1" applyFont="1" applyBorder="1" applyAlignment="1">
      <alignment horizontal="left" vertical="top" wrapText="1"/>
    </xf>
    <xf numFmtId="0" fontId="11" fillId="0" borderId="0" xfId="11" applyFont="1" applyBorder="1" applyAlignment="1">
      <alignment horizontal="justify" vertical="center" wrapText="1"/>
    </xf>
    <xf numFmtId="0" fontId="2" fillId="0" borderId="0" xfId="11" applyFont="1" applyFill="1" applyAlignment="1">
      <alignment horizontal="left" wrapText="1" indent="1"/>
    </xf>
    <xf numFmtId="0" fontId="3" fillId="0" borderId="0" xfId="11" applyFont="1" applyFill="1" applyBorder="1" applyAlignment="1">
      <alignment horizontal="left" wrapText="1" indent="1"/>
    </xf>
    <xf numFmtId="0" fontId="1" fillId="2" borderId="0" xfId="1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top" wrapText="1"/>
    </xf>
    <xf numFmtId="0" fontId="5" fillId="0" borderId="0" xfId="11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1" builtinId="8"/>
    <cellStyle name="Normal_HNTA" xfId="7"/>
    <cellStyle name="P-[0%]" xfId="8"/>
    <cellStyle name="P-[0,0%]" xfId="9"/>
    <cellStyle name="Prozent" xfId="30" builtinId="5"/>
    <cellStyle name="Standard" xfId="0" builtinId="0"/>
    <cellStyle name="Standard 2" xfId="10"/>
    <cellStyle name="Standard 3" xfId="11"/>
    <cellStyle name="Tab-Fn" xfId="12"/>
    <cellStyle name="Tab-L" xfId="13"/>
    <cellStyle name="Tab-L-02" xfId="14"/>
    <cellStyle name="Tab-L-04" xfId="15"/>
    <cellStyle name="Tab-L-fett" xfId="16"/>
    <cellStyle name="Tab-LU" xfId="17"/>
    <cellStyle name="Tab-NR" xfId="18"/>
    <cellStyle name="Tab-R" xfId="19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25"/>
    <cellStyle name="Tab-RU" xfId="26"/>
    <cellStyle name="Tab-RU[0,0]" xfId="27"/>
    <cellStyle name="Tab-T" xfId="28"/>
    <cellStyle name="Tab-UT" xfId="29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1027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a.rodiqi@bs.ch" TargetMode="External"/><Relationship Id="rId1" Type="http://schemas.openxmlformats.org/officeDocument/2006/relationships/hyperlink" Target="mailto:kevin.zaugg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4.28515625" style="1" customWidth="1"/>
    <col min="3" max="3" width="1.42578125" style="1" customWidth="1"/>
    <col min="4" max="4" width="38.28515625" style="1" customWidth="1"/>
    <col min="5" max="5" width="1.42578125" style="1" customWidth="1"/>
    <col min="6" max="6" width="38.28515625" style="1" customWidth="1"/>
    <col min="7" max="16384" width="10.7109375" style="1"/>
  </cols>
  <sheetData>
    <row r="1" spans="1:6" ht="33" customHeight="1" x14ac:dyDescent="0.2">
      <c r="B1" s="58" t="s">
        <v>0</v>
      </c>
      <c r="C1" s="58"/>
      <c r="D1" s="58"/>
      <c r="E1" s="58"/>
      <c r="F1" s="58"/>
    </row>
    <row r="2" spans="1:6" ht="16.5" customHeight="1" x14ac:dyDescent="0.25">
      <c r="B2" s="59" t="s">
        <v>1</v>
      </c>
      <c r="C2" s="60"/>
      <c r="D2" s="60"/>
      <c r="E2" s="60"/>
      <c r="F2" s="60"/>
    </row>
    <row r="3" spans="1:6" ht="6.75" customHeight="1" x14ac:dyDescent="0.2">
      <c r="A3" s="2"/>
    </row>
    <row r="4" spans="1:6" ht="16.5" customHeight="1" x14ac:dyDescent="0.2"/>
    <row r="5" spans="1:6" s="3" customFormat="1" ht="16.5" customHeight="1" x14ac:dyDescent="0.3">
      <c r="B5" s="4" t="s">
        <v>29</v>
      </c>
      <c r="C5" s="5"/>
      <c r="D5" s="61" t="s">
        <v>18</v>
      </c>
      <c r="E5" s="61"/>
      <c r="F5" s="61"/>
    </row>
    <row r="6" spans="1:6" s="6" customFormat="1" ht="2.25" customHeight="1" x14ac:dyDescent="0.25">
      <c r="B6" s="7"/>
      <c r="C6" s="7"/>
      <c r="D6" s="49"/>
      <c r="E6" s="49"/>
      <c r="F6" s="49"/>
    </row>
    <row r="7" spans="1:6" s="6" customFormat="1" ht="17.100000000000001" customHeight="1" x14ac:dyDescent="0.25">
      <c r="B7" s="8"/>
      <c r="D7" s="62" t="s">
        <v>22</v>
      </c>
      <c r="E7" s="62"/>
      <c r="F7" s="62"/>
    </row>
    <row r="8" spans="1:6" s="9" customFormat="1" ht="16.5" customHeight="1" x14ac:dyDescent="0.25">
      <c r="B8" s="10"/>
      <c r="C8" s="11"/>
      <c r="D8" s="63" t="s">
        <v>23</v>
      </c>
      <c r="E8" s="63"/>
      <c r="F8" s="63"/>
    </row>
    <row r="9" spans="1:6" s="9" customFormat="1" ht="18.75" customHeight="1" x14ac:dyDescent="0.25">
      <c r="B9" s="12" t="s">
        <v>2</v>
      </c>
      <c r="C9" s="13"/>
      <c r="D9" s="14"/>
      <c r="E9" s="14"/>
      <c r="F9" s="14"/>
    </row>
    <row r="10" spans="1:6" s="15" customFormat="1" ht="15" customHeight="1" x14ac:dyDescent="0.25">
      <c r="B10" s="16" t="s">
        <v>24</v>
      </c>
      <c r="C10" s="17"/>
      <c r="D10" s="65" t="s">
        <v>28</v>
      </c>
      <c r="E10" s="65"/>
      <c r="F10" s="65"/>
    </row>
    <row r="11" spans="1:6" s="15" customFormat="1" ht="15" customHeight="1" x14ac:dyDescent="0.25">
      <c r="B11" s="16" t="s">
        <v>3</v>
      </c>
      <c r="C11" s="17"/>
      <c r="D11" s="65" t="s">
        <v>30</v>
      </c>
      <c r="E11" s="65"/>
      <c r="F11" s="65"/>
    </row>
    <row r="12" spans="1:6" s="15" customFormat="1" ht="15" customHeight="1" x14ac:dyDescent="0.25">
      <c r="B12" s="16" t="s">
        <v>25</v>
      </c>
      <c r="C12" s="17"/>
      <c r="D12" s="48" t="s">
        <v>11</v>
      </c>
      <c r="E12" s="48"/>
      <c r="F12" s="48"/>
    </row>
    <row r="13" spans="1:6" s="18" customFormat="1" ht="15" customHeight="1" x14ac:dyDescent="0.25">
      <c r="B13" s="16" t="s">
        <v>4</v>
      </c>
      <c r="C13" s="17"/>
      <c r="D13" s="65" t="s">
        <v>32</v>
      </c>
      <c r="E13" s="65"/>
      <c r="F13" s="65"/>
    </row>
    <row r="14" spans="1:6" s="18" customFormat="1" ht="15" customHeight="1" x14ac:dyDescent="0.25">
      <c r="B14" s="21" t="s">
        <v>5</v>
      </c>
      <c r="C14" s="19"/>
      <c r="D14" s="64" t="s">
        <v>39</v>
      </c>
      <c r="E14" s="65"/>
      <c r="F14" s="65"/>
    </row>
    <row r="15" spans="1:6" s="15" customFormat="1" ht="15" customHeight="1" x14ac:dyDescent="0.25">
      <c r="B15" s="20" t="s">
        <v>6</v>
      </c>
      <c r="C15" s="19"/>
      <c r="D15" s="64" t="s">
        <v>37</v>
      </c>
      <c r="E15" s="65"/>
      <c r="F15" s="65" t="s">
        <v>26</v>
      </c>
    </row>
    <row r="16" spans="1:6" s="15" customFormat="1" ht="37.35" customHeight="1" x14ac:dyDescent="0.25">
      <c r="B16" s="45" t="s">
        <v>7</v>
      </c>
      <c r="C16" s="46"/>
      <c r="D16" s="66" t="s">
        <v>27</v>
      </c>
      <c r="E16" s="66"/>
      <c r="F16" s="66" t="s">
        <v>17</v>
      </c>
    </row>
    <row r="17" spans="2:6" ht="18.75" customHeight="1" x14ac:dyDescent="0.2">
      <c r="B17" s="12" t="s">
        <v>8</v>
      </c>
      <c r="C17" s="13"/>
      <c r="D17" s="22" t="s">
        <v>9</v>
      </c>
      <c r="E17" s="22"/>
      <c r="F17" s="22" t="s">
        <v>19</v>
      </c>
    </row>
    <row r="18" spans="2:6" ht="15" customHeight="1" x14ac:dyDescent="0.2">
      <c r="B18" s="16"/>
      <c r="C18" s="8"/>
      <c r="D18" s="44" t="s">
        <v>12</v>
      </c>
      <c r="E18" s="44"/>
      <c r="F18" s="44" t="s">
        <v>20</v>
      </c>
    </row>
    <row r="19" spans="2:6" ht="18.75" customHeight="1" thickBot="1" x14ac:dyDescent="0.25">
      <c r="B19" s="16"/>
      <c r="C19" s="8"/>
      <c r="D19" s="47" t="s">
        <v>10</v>
      </c>
      <c r="E19" s="47"/>
      <c r="F19" s="47" t="s">
        <v>21</v>
      </c>
    </row>
    <row r="20" spans="2:6" ht="22.5" customHeight="1" x14ac:dyDescent="0.2">
      <c r="B20" s="57"/>
      <c r="C20" s="57"/>
      <c r="D20" s="57"/>
      <c r="E20" s="57"/>
      <c r="F20" s="57"/>
    </row>
    <row r="21" spans="2:6" ht="12.75" customHeight="1" x14ac:dyDescent="0.2">
      <c r="B21" s="23"/>
      <c r="D21" s="9"/>
      <c r="E21" s="9"/>
      <c r="F21" s="9"/>
    </row>
    <row r="22" spans="2:6" ht="12.75" customHeight="1" x14ac:dyDescent="0.2">
      <c r="D22" s="9"/>
      <c r="E22" s="9"/>
      <c r="F22" s="9"/>
    </row>
    <row r="23" spans="2:6" ht="12.75" customHeight="1" x14ac:dyDescent="0.2">
      <c r="D23" s="24"/>
      <c r="E23" s="24"/>
      <c r="F23" s="24"/>
    </row>
    <row r="24" spans="2:6" ht="12.75" customHeight="1" x14ac:dyDescent="0.2">
      <c r="D24" s="9"/>
      <c r="E24" s="9"/>
      <c r="F24" s="9"/>
    </row>
  </sheetData>
  <mergeCells count="12">
    <mergeCell ref="B20:F20"/>
    <mergeCell ref="B1:F1"/>
    <mergeCell ref="B2:F2"/>
    <mergeCell ref="D5:F5"/>
    <mergeCell ref="D7:F7"/>
    <mergeCell ref="D8:F8"/>
    <mergeCell ref="D15:F15"/>
    <mergeCell ref="D16:F16"/>
    <mergeCell ref="D10:F10"/>
    <mergeCell ref="D11:F11"/>
    <mergeCell ref="D13:F13"/>
    <mergeCell ref="D14:F14"/>
  </mergeCells>
  <hyperlinks>
    <hyperlink ref="F18" r:id="rId1"/>
    <hyperlink ref="D18" r:id="rId2"/>
  </hyperlinks>
  <pageMargins left="0" right="0.59055118110236227" top="0" bottom="0.39370078740157483" header="0" footer="0.39370078740157483"/>
  <pageSetup paperSize="9" scale="99" orientation="portrait" verticalDpi="4294967292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zoomScaleNormal="100" workbookViewId="0">
      <pane ySplit="10" topLeftCell="A11" activePane="bottomLeft" state="frozen"/>
      <selection activeCell="K8" sqref="K8:M103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1.5703125" style="2" customWidth="1"/>
    <col min="3" max="3" width="1.42578125" style="2" customWidth="1"/>
    <col min="4" max="6" width="14.28515625" style="2" customWidth="1"/>
    <col min="7" max="7" width="2.85546875" style="2" customWidth="1"/>
    <col min="8" max="10" width="14.28515625" style="2" customWidth="1"/>
    <col min="11" max="11" width="2.85546875" style="2" customWidth="1"/>
    <col min="12" max="14" width="14.28515625" style="2" customWidth="1"/>
    <col min="15" max="16384" width="10.85546875" style="2"/>
  </cols>
  <sheetData>
    <row r="1" spans="1:14" ht="33" customHeigh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6.5" customHeight="1" x14ac:dyDescent="0.25">
      <c r="B2" s="69" t="s">
        <v>1</v>
      </c>
      <c r="C2" s="69"/>
      <c r="D2" s="69"/>
      <c r="E2" s="69"/>
      <c r="F2" s="69"/>
      <c r="G2" s="69"/>
      <c r="H2" s="69"/>
      <c r="I2" s="50"/>
      <c r="J2" s="50"/>
      <c r="K2" s="50"/>
    </row>
    <row r="3" spans="1:14" ht="6.75" customHeight="1" x14ac:dyDescent="0.2"/>
    <row r="5" spans="1:14" s="33" customFormat="1" ht="17.100000000000001" customHeight="1" x14ac:dyDescent="0.3">
      <c r="B5" s="34" t="s">
        <v>29</v>
      </c>
      <c r="C5" s="35"/>
      <c r="D5" s="72" t="s">
        <v>31</v>
      </c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36" customFormat="1" ht="2.25" customHeight="1" x14ac:dyDescent="0.25">
      <c r="A6" s="25"/>
      <c r="B6" s="7"/>
      <c r="C6" s="7"/>
      <c r="D6" s="7"/>
      <c r="E6" s="7"/>
      <c r="F6" s="7"/>
      <c r="G6" s="7"/>
      <c r="H6" s="70"/>
      <c r="I6" s="70"/>
      <c r="J6" s="70"/>
      <c r="K6" s="70"/>
      <c r="L6" s="70"/>
      <c r="M6" s="70"/>
      <c r="N6" s="70"/>
    </row>
    <row r="7" spans="1:14" s="36" customFormat="1" ht="6.75" customHeight="1" x14ac:dyDescent="0.25"/>
    <row r="8" spans="1:14" s="30" customFormat="1" ht="16.5" customHeight="1" x14ac:dyDescent="0.25">
      <c r="A8" s="31"/>
      <c r="B8" s="39" t="s">
        <v>11</v>
      </c>
      <c r="D8" s="71" t="s">
        <v>33</v>
      </c>
      <c r="E8" s="71"/>
      <c r="F8" s="71"/>
      <c r="H8" s="71" t="s">
        <v>34</v>
      </c>
      <c r="I8" s="71"/>
      <c r="J8" s="71"/>
      <c r="L8" s="71" t="s">
        <v>35</v>
      </c>
      <c r="M8" s="71"/>
      <c r="N8" s="71"/>
    </row>
    <row r="9" spans="1:14" s="30" customFormat="1" ht="16.5" customHeight="1" x14ac:dyDescent="0.25">
      <c r="A9" s="31"/>
      <c r="B9" s="31"/>
      <c r="C9" s="42"/>
      <c r="D9" s="31" t="s">
        <v>36</v>
      </c>
      <c r="E9" s="31" t="s">
        <v>16</v>
      </c>
      <c r="F9" s="31" t="s">
        <v>14</v>
      </c>
      <c r="G9" s="42"/>
      <c r="H9" s="31" t="s">
        <v>36</v>
      </c>
      <c r="I9" s="31" t="s">
        <v>16</v>
      </c>
      <c r="J9" s="31" t="s">
        <v>14</v>
      </c>
      <c r="K9" s="42"/>
      <c r="L9" s="31" t="s">
        <v>36</v>
      </c>
      <c r="M9" s="31" t="s">
        <v>16</v>
      </c>
      <c r="N9" s="31" t="s">
        <v>14</v>
      </c>
    </row>
    <row r="10" spans="1:14" s="30" customFormat="1" ht="16.5" customHeight="1" x14ac:dyDescent="0.25">
      <c r="A10" s="31"/>
      <c r="B10" s="40"/>
      <c r="C10" s="41"/>
      <c r="D10" s="40"/>
      <c r="E10" s="40" t="s">
        <v>13</v>
      </c>
      <c r="F10" s="40" t="s">
        <v>15</v>
      </c>
      <c r="G10" s="41"/>
      <c r="H10" s="40"/>
      <c r="I10" s="40" t="s">
        <v>13</v>
      </c>
      <c r="J10" s="40" t="s">
        <v>15</v>
      </c>
      <c r="K10" s="41"/>
      <c r="L10" s="40"/>
      <c r="M10" s="40" t="s">
        <v>13</v>
      </c>
      <c r="N10" s="40" t="s">
        <v>15</v>
      </c>
    </row>
    <row r="11" spans="1:14" s="36" customFormat="1" ht="6.75" customHeight="1" x14ac:dyDescent="0.25">
      <c r="B11" s="37"/>
      <c r="C11" s="25"/>
      <c r="D11" s="27"/>
      <c r="E11" s="27"/>
      <c r="F11" s="27"/>
      <c r="G11" s="25"/>
      <c r="H11" s="27"/>
      <c r="I11" s="27"/>
      <c r="J11" s="27"/>
      <c r="K11" s="25"/>
      <c r="L11" s="27"/>
      <c r="M11" s="27"/>
      <c r="N11" s="27"/>
    </row>
    <row r="12" spans="1:14" s="29" customFormat="1" ht="16.5" customHeight="1" x14ac:dyDescent="0.25">
      <c r="B12" s="21">
        <v>1955</v>
      </c>
      <c r="C12" s="28"/>
      <c r="D12" s="26">
        <v>11321131</v>
      </c>
      <c r="E12" s="26">
        <v>4130974</v>
      </c>
      <c r="F12" s="43">
        <f t="shared" ref="F12:F46" si="0">E12/D12*100</f>
        <v>36.489057497877198</v>
      </c>
      <c r="G12" s="28"/>
      <c r="H12" s="26">
        <v>854499</v>
      </c>
      <c r="I12" s="26">
        <v>456446</v>
      </c>
      <c r="J12" s="43">
        <f t="shared" ref="J12:J46" si="1">I12/H12*100</f>
        <v>53.416797445052602</v>
      </c>
      <c r="K12" s="28"/>
      <c r="L12" s="26">
        <f t="shared" ref="L12:L43" si="2">SUM(H12,D12)</f>
        <v>12175630</v>
      </c>
      <c r="M12" s="26">
        <f t="shared" ref="M12:M43" si="3">SUM(I12,E12)</f>
        <v>4587420</v>
      </c>
      <c r="N12" s="43">
        <f>M12/L12*100</f>
        <v>37.677064759688001</v>
      </c>
    </row>
    <row r="13" spans="1:14" s="29" customFormat="1" ht="16.5" customHeight="1" x14ac:dyDescent="0.25">
      <c r="B13" s="21">
        <f t="shared" ref="B13:B48" si="4">B12+1</f>
        <v>1956</v>
      </c>
      <c r="C13" s="28"/>
      <c r="D13" s="26">
        <v>13168532</v>
      </c>
      <c r="E13" s="26">
        <v>4868023</v>
      </c>
      <c r="F13" s="43">
        <f t="shared" si="0"/>
        <v>36.967089421964424</v>
      </c>
      <c r="G13" s="28"/>
      <c r="H13" s="26">
        <v>905003</v>
      </c>
      <c r="I13" s="26">
        <v>417198</v>
      </c>
      <c r="J13" s="43">
        <f t="shared" si="1"/>
        <v>46.099073704728049</v>
      </c>
      <c r="K13" s="28"/>
      <c r="L13" s="26">
        <f t="shared" si="2"/>
        <v>14073535</v>
      </c>
      <c r="M13" s="26">
        <f t="shared" si="3"/>
        <v>5285221</v>
      </c>
      <c r="N13" s="43">
        <f t="shared" ref="N13:N76" si="5">M13/L13*100</f>
        <v>37.554324482086415</v>
      </c>
    </row>
    <row r="14" spans="1:14" s="29" customFormat="1" ht="16.5" customHeight="1" x14ac:dyDescent="0.25">
      <c r="B14" s="21">
        <f t="shared" si="4"/>
        <v>1957</v>
      </c>
      <c r="C14" s="28"/>
      <c r="D14" s="26">
        <v>13445899</v>
      </c>
      <c r="E14" s="26">
        <v>5028539</v>
      </c>
      <c r="F14" s="43">
        <f t="shared" si="0"/>
        <v>37.398310072089643</v>
      </c>
      <c r="G14" s="28"/>
      <c r="H14" s="26">
        <v>916072</v>
      </c>
      <c r="I14" s="26">
        <v>367821</v>
      </c>
      <c r="J14" s="43">
        <f t="shared" si="1"/>
        <v>40.151974953933752</v>
      </c>
      <c r="K14" s="28"/>
      <c r="L14" s="26">
        <f t="shared" si="2"/>
        <v>14361971</v>
      </c>
      <c r="M14" s="26">
        <f t="shared" si="3"/>
        <v>5396360</v>
      </c>
      <c r="N14" s="43">
        <f t="shared" si="5"/>
        <v>37.573951374779966</v>
      </c>
    </row>
    <row r="15" spans="1:14" s="29" customFormat="1" ht="16.5" customHeight="1" x14ac:dyDescent="0.25">
      <c r="B15" s="21">
        <f t="shared" si="4"/>
        <v>1958</v>
      </c>
      <c r="C15" s="28"/>
      <c r="D15" s="26">
        <v>11935725</v>
      </c>
      <c r="E15" s="26">
        <v>4573470</v>
      </c>
      <c r="F15" s="43">
        <f t="shared" si="0"/>
        <v>38.31748804534287</v>
      </c>
      <c r="G15" s="28"/>
      <c r="H15" s="26">
        <v>963996</v>
      </c>
      <c r="I15" s="26">
        <v>294543</v>
      </c>
      <c r="J15" s="43">
        <f t="shared" si="1"/>
        <v>30.554379893692506</v>
      </c>
      <c r="K15" s="28"/>
      <c r="L15" s="26">
        <f t="shared" si="2"/>
        <v>12899721</v>
      </c>
      <c r="M15" s="26">
        <f t="shared" si="3"/>
        <v>4868013</v>
      </c>
      <c r="N15" s="43">
        <f t="shared" si="5"/>
        <v>37.737351063639288</v>
      </c>
    </row>
    <row r="16" spans="1:14" s="29" customFormat="1" ht="22.5" customHeight="1" x14ac:dyDescent="0.25">
      <c r="B16" s="21">
        <f t="shared" si="4"/>
        <v>1959</v>
      </c>
      <c r="C16" s="28"/>
      <c r="D16" s="26">
        <v>12817902</v>
      </c>
      <c r="E16" s="26">
        <v>4549237</v>
      </c>
      <c r="F16" s="43">
        <f t="shared" si="0"/>
        <v>35.491276185447504</v>
      </c>
      <c r="G16" s="28"/>
      <c r="H16" s="26">
        <v>1218181</v>
      </c>
      <c r="I16" s="26">
        <v>349114</v>
      </c>
      <c r="J16" s="43">
        <f t="shared" si="1"/>
        <v>28.658631188632889</v>
      </c>
      <c r="K16" s="28"/>
      <c r="L16" s="26">
        <f t="shared" si="2"/>
        <v>14036083</v>
      </c>
      <c r="M16" s="26">
        <f t="shared" si="3"/>
        <v>4898351</v>
      </c>
      <c r="N16" s="43">
        <f t="shared" si="5"/>
        <v>34.898276107372688</v>
      </c>
    </row>
    <row r="17" spans="2:14" s="29" customFormat="1" ht="16.5" customHeight="1" x14ac:dyDescent="0.25">
      <c r="B17" s="21">
        <f t="shared" si="4"/>
        <v>1960</v>
      </c>
      <c r="C17" s="28"/>
      <c r="D17" s="26">
        <v>15429395</v>
      </c>
      <c r="E17" s="26">
        <v>6459584</v>
      </c>
      <c r="F17" s="43">
        <f t="shared" si="0"/>
        <v>41.865439312429295</v>
      </c>
      <c r="G17" s="28"/>
      <c r="H17" s="26">
        <v>1482901</v>
      </c>
      <c r="I17" s="26">
        <v>502166</v>
      </c>
      <c r="J17" s="43">
        <f t="shared" si="1"/>
        <v>33.863757594067309</v>
      </c>
      <c r="K17" s="28"/>
      <c r="L17" s="26">
        <f t="shared" si="2"/>
        <v>16912296</v>
      </c>
      <c r="M17" s="26">
        <f t="shared" si="3"/>
        <v>6961750</v>
      </c>
      <c r="N17" s="43">
        <f t="shared" si="5"/>
        <v>41.163837245989541</v>
      </c>
    </row>
    <row r="18" spans="2:14" s="29" customFormat="1" ht="16.5" customHeight="1" x14ac:dyDescent="0.25">
      <c r="B18" s="21">
        <f t="shared" si="4"/>
        <v>1961</v>
      </c>
      <c r="C18" s="28"/>
      <c r="D18" s="26">
        <v>17307155</v>
      </c>
      <c r="E18" s="26">
        <v>6493466</v>
      </c>
      <c r="F18" s="43">
        <f t="shared" si="0"/>
        <v>37.518968311082901</v>
      </c>
      <c r="G18" s="28"/>
      <c r="H18" s="26">
        <v>1358518</v>
      </c>
      <c r="I18" s="26">
        <v>324027</v>
      </c>
      <c r="J18" s="43">
        <f t="shared" si="1"/>
        <v>23.85150583209056</v>
      </c>
      <c r="K18" s="28"/>
      <c r="L18" s="26">
        <f t="shared" si="2"/>
        <v>18665673</v>
      </c>
      <c r="M18" s="26">
        <f t="shared" si="3"/>
        <v>6817493</v>
      </c>
      <c r="N18" s="43">
        <f t="shared" si="5"/>
        <v>36.524228191504264</v>
      </c>
    </row>
    <row r="19" spans="2:14" s="29" customFormat="1" ht="16.5" customHeight="1" x14ac:dyDescent="0.25">
      <c r="B19" s="21">
        <f t="shared" si="4"/>
        <v>1962</v>
      </c>
      <c r="C19" s="28"/>
      <c r="D19" s="26">
        <v>19300952</v>
      </c>
      <c r="E19" s="26">
        <v>6787583</v>
      </c>
      <c r="F19" s="43">
        <f t="shared" si="0"/>
        <v>35.167089167415163</v>
      </c>
      <c r="G19" s="28"/>
      <c r="H19" s="26">
        <v>1341609</v>
      </c>
      <c r="I19" s="26">
        <v>293995</v>
      </c>
      <c r="J19" s="43">
        <f t="shared" si="1"/>
        <v>21.913612684470664</v>
      </c>
      <c r="K19" s="28"/>
      <c r="L19" s="26">
        <f t="shared" si="2"/>
        <v>20642561</v>
      </c>
      <c r="M19" s="26">
        <f t="shared" si="3"/>
        <v>7081578</v>
      </c>
      <c r="N19" s="43">
        <f t="shared" si="5"/>
        <v>34.305714295818234</v>
      </c>
    </row>
    <row r="20" spans="2:14" s="29" customFormat="1" ht="16.5" customHeight="1" x14ac:dyDescent="0.25">
      <c r="B20" s="21">
        <f t="shared" si="4"/>
        <v>1963</v>
      </c>
      <c r="C20" s="28"/>
      <c r="D20" s="26">
        <v>21459750</v>
      </c>
      <c r="E20" s="26">
        <v>7960212</v>
      </c>
      <c r="F20" s="43">
        <f t="shared" si="0"/>
        <v>37.093684688777827</v>
      </c>
      <c r="G20" s="28"/>
      <c r="H20" s="26">
        <v>1595834</v>
      </c>
      <c r="I20" s="26">
        <v>320635</v>
      </c>
      <c r="J20" s="43">
        <f t="shared" si="1"/>
        <v>20.092002050338571</v>
      </c>
      <c r="K20" s="28"/>
      <c r="L20" s="26">
        <f t="shared" si="2"/>
        <v>23055584</v>
      </c>
      <c r="M20" s="26">
        <f t="shared" si="3"/>
        <v>8280847</v>
      </c>
      <c r="N20" s="43">
        <f t="shared" si="5"/>
        <v>35.916882435075166</v>
      </c>
    </row>
    <row r="21" spans="2:14" s="29" customFormat="1" ht="22.5" customHeight="1" x14ac:dyDescent="0.25">
      <c r="B21" s="21">
        <f t="shared" si="4"/>
        <v>1964</v>
      </c>
      <c r="C21" s="28"/>
      <c r="D21" s="26">
        <v>22066347</v>
      </c>
      <c r="E21" s="26">
        <v>7132650</v>
      </c>
      <c r="F21" s="43">
        <f t="shared" si="0"/>
        <v>32.323655564738466</v>
      </c>
      <c r="G21" s="28"/>
      <c r="H21" s="26">
        <v>1786204</v>
      </c>
      <c r="I21" s="26">
        <v>397320</v>
      </c>
      <c r="J21" s="43">
        <f t="shared" si="1"/>
        <v>22.243819854843007</v>
      </c>
      <c r="K21" s="28"/>
      <c r="L21" s="26">
        <f t="shared" si="2"/>
        <v>23852551</v>
      </c>
      <c r="M21" s="26">
        <f t="shared" si="3"/>
        <v>7529970</v>
      </c>
      <c r="N21" s="43">
        <f t="shared" si="5"/>
        <v>31.568824651082394</v>
      </c>
    </row>
    <row r="22" spans="2:14" s="29" customFormat="1" ht="16.5" customHeight="1" x14ac:dyDescent="0.25">
      <c r="B22" s="21">
        <f t="shared" si="4"/>
        <v>1965</v>
      </c>
      <c r="C22" s="28"/>
      <c r="D22" s="26">
        <v>22893156</v>
      </c>
      <c r="E22" s="26">
        <v>7954214</v>
      </c>
      <c r="F22" s="43">
        <f t="shared" si="0"/>
        <v>34.74494298645412</v>
      </c>
      <c r="G22" s="28"/>
      <c r="H22" s="26">
        <v>2055277</v>
      </c>
      <c r="I22" s="26">
        <v>661036</v>
      </c>
      <c r="J22" s="43">
        <f t="shared" si="1"/>
        <v>32.162866611167253</v>
      </c>
      <c r="K22" s="28"/>
      <c r="L22" s="26">
        <f t="shared" si="2"/>
        <v>24948433</v>
      </c>
      <c r="M22" s="26">
        <f t="shared" si="3"/>
        <v>8615250</v>
      </c>
      <c r="N22" s="43">
        <f t="shared" si="5"/>
        <v>34.532228937985806</v>
      </c>
    </row>
    <row r="23" spans="2:14" s="29" customFormat="1" ht="16.5" customHeight="1" x14ac:dyDescent="0.25">
      <c r="B23" s="21">
        <f t="shared" si="4"/>
        <v>1966</v>
      </c>
      <c r="C23" s="28"/>
      <c r="D23" s="26">
        <v>22976086</v>
      </c>
      <c r="E23" s="26">
        <v>8012274</v>
      </c>
      <c r="F23" s="43">
        <f t="shared" si="0"/>
        <v>34.872231937154133</v>
      </c>
      <c r="G23" s="28"/>
      <c r="H23" s="26">
        <v>2120671</v>
      </c>
      <c r="I23" s="26">
        <v>394882</v>
      </c>
      <c r="J23" s="43">
        <f t="shared" si="1"/>
        <v>18.620615833384811</v>
      </c>
      <c r="K23" s="28"/>
      <c r="L23" s="26">
        <f t="shared" si="2"/>
        <v>25096757</v>
      </c>
      <c r="M23" s="26">
        <f t="shared" si="3"/>
        <v>8407156</v>
      </c>
      <c r="N23" s="43">
        <f t="shared" si="5"/>
        <v>33.498973592484475</v>
      </c>
    </row>
    <row r="24" spans="2:14" s="29" customFormat="1" ht="16.5" customHeight="1" x14ac:dyDescent="0.25">
      <c r="B24" s="21">
        <f t="shared" si="4"/>
        <v>1967</v>
      </c>
      <c r="C24" s="28"/>
      <c r="D24" s="26">
        <v>24064466</v>
      </c>
      <c r="E24" s="26">
        <v>7569644</v>
      </c>
      <c r="F24" s="43">
        <f t="shared" si="0"/>
        <v>31.455690726733764</v>
      </c>
      <c r="G24" s="28"/>
      <c r="H24" s="26">
        <v>2208188</v>
      </c>
      <c r="I24" s="26">
        <v>342376</v>
      </c>
      <c r="J24" s="43">
        <f t="shared" si="1"/>
        <v>15.504839261874443</v>
      </c>
      <c r="K24" s="28"/>
      <c r="L24" s="26">
        <f t="shared" si="2"/>
        <v>26272654</v>
      </c>
      <c r="M24" s="26">
        <f t="shared" si="3"/>
        <v>7912020</v>
      </c>
      <c r="N24" s="43">
        <f t="shared" si="5"/>
        <v>30.115039005956532</v>
      </c>
    </row>
    <row r="25" spans="2:14" s="29" customFormat="1" ht="16.5" customHeight="1" x14ac:dyDescent="0.25">
      <c r="B25" s="21">
        <f t="shared" si="4"/>
        <v>1968</v>
      </c>
      <c r="C25" s="28"/>
      <c r="D25" s="26">
        <v>25804247</v>
      </c>
      <c r="E25" s="26">
        <v>7488800</v>
      </c>
      <c r="F25" s="43">
        <f t="shared" si="0"/>
        <v>29.021579277240683</v>
      </c>
      <c r="G25" s="28"/>
      <c r="H25" s="26">
        <v>2693394</v>
      </c>
      <c r="I25" s="26">
        <v>319813</v>
      </c>
      <c r="J25" s="43">
        <f t="shared" si="1"/>
        <v>11.873977591098814</v>
      </c>
      <c r="K25" s="28"/>
      <c r="L25" s="26">
        <f t="shared" si="2"/>
        <v>28497641</v>
      </c>
      <c r="M25" s="26">
        <f t="shared" si="3"/>
        <v>7808613</v>
      </c>
      <c r="N25" s="43">
        <f t="shared" si="5"/>
        <v>27.400910131473687</v>
      </c>
    </row>
    <row r="26" spans="2:14" s="29" customFormat="1" ht="22.5" customHeight="1" x14ac:dyDescent="0.25">
      <c r="B26" s="21">
        <f t="shared" si="4"/>
        <v>1969</v>
      </c>
      <c r="C26" s="28"/>
      <c r="D26" s="26">
        <v>28048768</v>
      </c>
      <c r="E26" s="26">
        <v>7707255</v>
      </c>
      <c r="F26" s="43">
        <f t="shared" si="0"/>
        <v>27.478051798923929</v>
      </c>
      <c r="G26" s="28"/>
      <c r="H26" s="26">
        <v>2883315</v>
      </c>
      <c r="I26" s="26">
        <v>309353</v>
      </c>
      <c r="J26" s="43">
        <f t="shared" si="1"/>
        <v>10.729073999892485</v>
      </c>
      <c r="K26" s="28"/>
      <c r="L26" s="26">
        <f t="shared" si="2"/>
        <v>30932083</v>
      </c>
      <c r="M26" s="26">
        <f t="shared" si="3"/>
        <v>8016608</v>
      </c>
      <c r="N26" s="43">
        <f t="shared" si="5"/>
        <v>25.916806184698267</v>
      </c>
    </row>
    <row r="27" spans="2:14" s="29" customFormat="1" ht="16.5" customHeight="1" x14ac:dyDescent="0.25">
      <c r="B27" s="21">
        <f t="shared" si="4"/>
        <v>1970</v>
      </c>
      <c r="C27" s="28"/>
      <c r="D27" s="26">
        <v>31263565</v>
      </c>
      <c r="E27" s="26">
        <v>8620322</v>
      </c>
      <c r="F27" s="43">
        <f t="shared" si="0"/>
        <v>27.573061485470383</v>
      </c>
      <c r="G27" s="28"/>
      <c r="H27" s="26">
        <v>2920130</v>
      </c>
      <c r="I27" s="26">
        <v>304504</v>
      </c>
      <c r="J27" s="43">
        <f t="shared" si="1"/>
        <v>10.427754928718928</v>
      </c>
      <c r="K27" s="28"/>
      <c r="L27" s="26">
        <f t="shared" si="2"/>
        <v>34183695</v>
      </c>
      <c r="M27" s="26">
        <f t="shared" si="3"/>
        <v>8924826</v>
      </c>
      <c r="N27" s="43">
        <f t="shared" si="5"/>
        <v>26.108429764541253</v>
      </c>
    </row>
    <row r="28" spans="2:14" s="29" customFormat="1" ht="16.5" customHeight="1" x14ac:dyDescent="0.25">
      <c r="B28" s="21">
        <f t="shared" si="4"/>
        <v>1971</v>
      </c>
      <c r="C28" s="28"/>
      <c r="D28" s="26">
        <v>32206873</v>
      </c>
      <c r="E28" s="26">
        <v>7925510</v>
      </c>
      <c r="F28" s="43">
        <f t="shared" si="0"/>
        <v>24.608132556054109</v>
      </c>
      <c r="G28" s="28"/>
      <c r="H28" s="26">
        <v>2878767</v>
      </c>
      <c r="I28" s="26">
        <v>276754</v>
      </c>
      <c r="J28" s="43">
        <f t="shared" si="1"/>
        <v>9.6136297241145243</v>
      </c>
      <c r="K28" s="28"/>
      <c r="L28" s="26">
        <f t="shared" si="2"/>
        <v>35085640</v>
      </c>
      <c r="M28" s="26">
        <f t="shared" si="3"/>
        <v>8202264</v>
      </c>
      <c r="N28" s="43">
        <f t="shared" si="5"/>
        <v>23.377837770666289</v>
      </c>
    </row>
    <row r="29" spans="2:14" s="29" customFormat="1" ht="16.5" customHeight="1" x14ac:dyDescent="0.25">
      <c r="B29" s="21">
        <f t="shared" si="4"/>
        <v>1972</v>
      </c>
      <c r="C29" s="28"/>
      <c r="D29" s="26">
        <v>34976998</v>
      </c>
      <c r="E29" s="26">
        <v>7651161</v>
      </c>
      <c r="F29" s="43">
        <f t="shared" si="0"/>
        <v>21.874836142312727</v>
      </c>
      <c r="G29" s="28"/>
      <c r="H29" s="26">
        <v>3194389</v>
      </c>
      <c r="I29" s="26">
        <v>274425</v>
      </c>
      <c r="J29" s="43">
        <f t="shared" si="1"/>
        <v>8.5908447593577364</v>
      </c>
      <c r="K29" s="28"/>
      <c r="L29" s="26">
        <f t="shared" si="2"/>
        <v>38171387</v>
      </c>
      <c r="M29" s="26">
        <f t="shared" si="3"/>
        <v>7925586</v>
      </c>
      <c r="N29" s="43">
        <f t="shared" si="5"/>
        <v>20.76315958862066</v>
      </c>
    </row>
    <row r="30" spans="2:14" s="29" customFormat="1" ht="16.5" customHeight="1" x14ac:dyDescent="0.25">
      <c r="B30" s="21">
        <f t="shared" si="4"/>
        <v>1973</v>
      </c>
      <c r="C30" s="28"/>
      <c r="D30" s="26">
        <v>37471355</v>
      </c>
      <c r="E30" s="26">
        <v>8203931</v>
      </c>
      <c r="F30" s="43">
        <f t="shared" si="0"/>
        <v>21.893873333376924</v>
      </c>
      <c r="G30" s="28"/>
      <c r="H30" s="26">
        <v>3619311</v>
      </c>
      <c r="I30" s="26">
        <v>244112</v>
      </c>
      <c r="J30" s="43">
        <f t="shared" si="1"/>
        <v>6.744709144917362</v>
      </c>
      <c r="K30" s="28"/>
      <c r="L30" s="26">
        <f t="shared" si="2"/>
        <v>41090666</v>
      </c>
      <c r="M30" s="26">
        <f t="shared" si="3"/>
        <v>8448043</v>
      </c>
      <c r="N30" s="43">
        <f t="shared" si="5"/>
        <v>20.559518310070711</v>
      </c>
    </row>
    <row r="31" spans="2:14" s="29" customFormat="1" ht="22.5" customHeight="1" x14ac:dyDescent="0.25">
      <c r="B31" s="21">
        <f t="shared" si="4"/>
        <v>1974</v>
      </c>
      <c r="C31" s="28"/>
      <c r="D31" s="26">
        <v>35078125</v>
      </c>
      <c r="E31" s="26">
        <v>9053560</v>
      </c>
      <c r="F31" s="43">
        <f t="shared" si="0"/>
        <v>25.809703340757238</v>
      </c>
      <c r="G31" s="28"/>
      <c r="H31" s="26">
        <v>4023142</v>
      </c>
      <c r="I31" s="26">
        <v>286632</v>
      </c>
      <c r="J31" s="43">
        <f t="shared" si="1"/>
        <v>7.1245807381394934</v>
      </c>
      <c r="K31" s="28"/>
      <c r="L31" s="26">
        <f t="shared" si="2"/>
        <v>39101267</v>
      </c>
      <c r="M31" s="26">
        <f t="shared" si="3"/>
        <v>9340192</v>
      </c>
      <c r="N31" s="43">
        <f t="shared" si="5"/>
        <v>23.887185036740625</v>
      </c>
    </row>
    <row r="32" spans="2:14" s="29" customFormat="1" ht="16.5" customHeight="1" x14ac:dyDescent="0.25">
      <c r="B32" s="21">
        <f t="shared" si="4"/>
        <v>1975</v>
      </c>
      <c r="C32" s="28"/>
      <c r="D32" s="26">
        <v>28840865</v>
      </c>
      <c r="E32" s="26">
        <v>7859531</v>
      </c>
      <c r="F32" s="43">
        <f t="shared" si="0"/>
        <v>27.251370581291511</v>
      </c>
      <c r="G32" s="28"/>
      <c r="H32" s="26">
        <v>3641684</v>
      </c>
      <c r="I32" s="26">
        <v>329730</v>
      </c>
      <c r="J32" s="43">
        <f t="shared" si="1"/>
        <v>9.0543276132690274</v>
      </c>
      <c r="K32" s="28"/>
      <c r="L32" s="26">
        <f t="shared" si="2"/>
        <v>32482549</v>
      </c>
      <c r="M32" s="26">
        <f t="shared" si="3"/>
        <v>8189261</v>
      </c>
      <c r="N32" s="43">
        <f t="shared" si="5"/>
        <v>25.211263438715971</v>
      </c>
    </row>
    <row r="33" spans="2:14" s="29" customFormat="1" ht="16.5" customHeight="1" x14ac:dyDescent="0.25">
      <c r="B33" s="21">
        <f t="shared" si="4"/>
        <v>1976</v>
      </c>
      <c r="C33" s="28"/>
      <c r="D33" s="26">
        <v>30230539</v>
      </c>
      <c r="E33" s="26">
        <v>7979728</v>
      </c>
      <c r="F33" s="43">
        <f t="shared" si="0"/>
        <v>26.39624784725142</v>
      </c>
      <c r="G33" s="28"/>
      <c r="H33" s="26">
        <v>3953357</v>
      </c>
      <c r="I33" s="26">
        <v>312210</v>
      </c>
      <c r="J33" s="43">
        <f t="shared" si="1"/>
        <v>7.8973388945142071</v>
      </c>
      <c r="K33" s="28"/>
      <c r="L33" s="26">
        <f t="shared" si="2"/>
        <v>34183896</v>
      </c>
      <c r="M33" s="26">
        <f t="shared" si="3"/>
        <v>8291938</v>
      </c>
      <c r="N33" s="43">
        <f t="shared" si="5"/>
        <v>24.256854748212433</v>
      </c>
    </row>
    <row r="34" spans="2:14" s="29" customFormat="1" ht="16.5" customHeight="1" x14ac:dyDescent="0.25">
      <c r="B34" s="21">
        <f t="shared" si="4"/>
        <v>1977</v>
      </c>
      <c r="C34" s="28"/>
      <c r="D34" s="26">
        <v>31212097</v>
      </c>
      <c r="E34" s="26">
        <v>8635818</v>
      </c>
      <c r="F34" s="43">
        <f t="shared" si="0"/>
        <v>27.668176220264858</v>
      </c>
      <c r="G34" s="28"/>
      <c r="H34" s="26">
        <v>4339252</v>
      </c>
      <c r="I34" s="26">
        <v>372683</v>
      </c>
      <c r="J34" s="43">
        <f t="shared" si="1"/>
        <v>8.5886461537610632</v>
      </c>
      <c r="K34" s="28"/>
      <c r="L34" s="26">
        <f t="shared" si="2"/>
        <v>35551349</v>
      </c>
      <c r="M34" s="26">
        <f t="shared" si="3"/>
        <v>9008501</v>
      </c>
      <c r="N34" s="43">
        <f t="shared" si="5"/>
        <v>25.339406951899353</v>
      </c>
    </row>
    <row r="35" spans="2:14" s="29" customFormat="1" ht="16.5" customHeight="1" x14ac:dyDescent="0.25">
      <c r="B35" s="21">
        <f t="shared" si="4"/>
        <v>1978</v>
      </c>
      <c r="C35" s="28"/>
      <c r="D35" s="26">
        <v>32643981</v>
      </c>
      <c r="E35" s="26">
        <v>8169667</v>
      </c>
      <c r="F35" s="43">
        <f t="shared" si="0"/>
        <v>25.026564621514758</v>
      </c>
      <c r="G35" s="28"/>
      <c r="H35" s="26">
        <v>4300727</v>
      </c>
      <c r="I35" s="26">
        <v>516682</v>
      </c>
      <c r="J35" s="43">
        <f t="shared" si="1"/>
        <v>12.013829289792168</v>
      </c>
      <c r="K35" s="28"/>
      <c r="L35" s="26">
        <f t="shared" si="2"/>
        <v>36944708</v>
      </c>
      <c r="M35" s="26">
        <f t="shared" si="3"/>
        <v>8686349</v>
      </c>
      <c r="N35" s="43">
        <f t="shared" si="5"/>
        <v>23.511754376296601</v>
      </c>
    </row>
    <row r="36" spans="2:14" s="29" customFormat="1" ht="22.5" customHeight="1" x14ac:dyDescent="0.25">
      <c r="B36" s="21">
        <f t="shared" si="4"/>
        <v>1979</v>
      </c>
      <c r="C36" s="28"/>
      <c r="D36" s="26">
        <v>34168878</v>
      </c>
      <c r="E36" s="26">
        <v>8280286</v>
      </c>
      <c r="F36" s="43">
        <f t="shared" si="0"/>
        <v>24.233414980731883</v>
      </c>
      <c r="G36" s="28"/>
      <c r="H36" s="26">
        <v>4955455</v>
      </c>
      <c r="I36" s="26">
        <v>301382</v>
      </c>
      <c r="J36" s="43">
        <f t="shared" si="1"/>
        <v>6.0818229607573873</v>
      </c>
      <c r="K36" s="28"/>
      <c r="L36" s="26">
        <f t="shared" si="2"/>
        <v>39124333</v>
      </c>
      <c r="M36" s="26">
        <f t="shared" si="3"/>
        <v>8581668</v>
      </c>
      <c r="N36" s="43">
        <f t="shared" si="5"/>
        <v>21.934349653960876</v>
      </c>
    </row>
    <row r="37" spans="2:14" s="29" customFormat="1" ht="16.5" customHeight="1" x14ac:dyDescent="0.25">
      <c r="B37" s="21">
        <f t="shared" si="4"/>
        <v>1980</v>
      </c>
      <c r="C37" s="28"/>
      <c r="D37" s="26">
        <v>35513000</v>
      </c>
      <c r="E37" s="26">
        <v>8762212</v>
      </c>
      <c r="F37" s="43">
        <f t="shared" si="0"/>
        <v>24.673252048545603</v>
      </c>
      <c r="G37" s="28"/>
      <c r="H37" s="26">
        <v>5150000</v>
      </c>
      <c r="I37" s="26">
        <v>257295</v>
      </c>
      <c r="J37" s="43">
        <f t="shared" si="1"/>
        <v>4.9960194174757282</v>
      </c>
      <c r="K37" s="28"/>
      <c r="L37" s="26">
        <f t="shared" si="2"/>
        <v>40663000</v>
      </c>
      <c r="M37" s="26">
        <f t="shared" si="3"/>
        <v>9019507</v>
      </c>
      <c r="N37" s="43">
        <f t="shared" si="5"/>
        <v>22.181115510414873</v>
      </c>
    </row>
    <row r="38" spans="2:14" s="29" customFormat="1" ht="16.5" customHeight="1" x14ac:dyDescent="0.25">
      <c r="B38" s="21">
        <f t="shared" si="4"/>
        <v>1981</v>
      </c>
      <c r="C38" s="28"/>
      <c r="D38" s="26">
        <v>34132000</v>
      </c>
      <c r="E38" s="26">
        <v>8277359</v>
      </c>
      <c r="F38" s="43">
        <f t="shared" si="0"/>
        <v>24.251022500878943</v>
      </c>
      <c r="G38" s="28"/>
      <c r="H38" s="26">
        <v>5072000</v>
      </c>
      <c r="I38" s="26">
        <v>258757</v>
      </c>
      <c r="J38" s="43">
        <f t="shared" si="1"/>
        <v>5.1016758675078862</v>
      </c>
      <c r="K38" s="28"/>
      <c r="L38" s="26">
        <f t="shared" si="2"/>
        <v>39204000</v>
      </c>
      <c r="M38" s="26">
        <f t="shared" si="3"/>
        <v>8536116</v>
      </c>
      <c r="N38" s="43">
        <f t="shared" si="5"/>
        <v>21.773584328129783</v>
      </c>
    </row>
    <row r="39" spans="2:14" s="29" customFormat="1" ht="16.5" customHeight="1" x14ac:dyDescent="0.25">
      <c r="B39" s="21">
        <f t="shared" si="4"/>
        <v>1982</v>
      </c>
      <c r="C39" s="28"/>
      <c r="D39" s="26">
        <v>32747000</v>
      </c>
      <c r="E39" s="26">
        <v>7117111</v>
      </c>
      <c r="F39" s="43">
        <f t="shared" si="0"/>
        <v>21.733627507863314</v>
      </c>
      <c r="G39" s="28"/>
      <c r="H39" s="26">
        <v>4989000</v>
      </c>
      <c r="I39" s="26">
        <v>254081</v>
      </c>
      <c r="J39" s="43">
        <f t="shared" si="1"/>
        <v>5.0928242132691928</v>
      </c>
      <c r="K39" s="28"/>
      <c r="L39" s="26">
        <f t="shared" si="2"/>
        <v>37736000</v>
      </c>
      <c r="M39" s="26">
        <f t="shared" si="3"/>
        <v>7371192</v>
      </c>
      <c r="N39" s="43">
        <f t="shared" si="5"/>
        <v>19.533580665677338</v>
      </c>
    </row>
    <row r="40" spans="2:14" s="29" customFormat="1" ht="16.5" customHeight="1" x14ac:dyDescent="0.25">
      <c r="B40" s="21">
        <f t="shared" si="4"/>
        <v>1983</v>
      </c>
      <c r="C40" s="28"/>
      <c r="D40" s="26">
        <v>34915000</v>
      </c>
      <c r="E40" s="26">
        <v>7629997</v>
      </c>
      <c r="F40" s="43">
        <f t="shared" si="0"/>
        <v>21.853063153372474</v>
      </c>
      <c r="G40" s="28"/>
      <c r="H40" s="26">
        <v>6547000</v>
      </c>
      <c r="I40" s="26">
        <v>532834</v>
      </c>
      <c r="J40" s="43">
        <f t="shared" si="1"/>
        <v>8.1385978310676652</v>
      </c>
      <c r="K40" s="28"/>
      <c r="L40" s="26">
        <f t="shared" si="2"/>
        <v>41462000</v>
      </c>
      <c r="M40" s="26">
        <f t="shared" si="3"/>
        <v>8162831</v>
      </c>
      <c r="N40" s="43">
        <f t="shared" si="5"/>
        <v>19.687499397038252</v>
      </c>
    </row>
    <row r="41" spans="2:14" s="29" customFormat="1" ht="22.5" customHeight="1" x14ac:dyDescent="0.25">
      <c r="B41" s="21">
        <f t="shared" si="4"/>
        <v>1984</v>
      </c>
      <c r="C41" s="28"/>
      <c r="D41" s="26">
        <v>36086000</v>
      </c>
      <c r="E41" s="26">
        <v>8219167</v>
      </c>
      <c r="F41" s="43">
        <f t="shared" si="0"/>
        <v>22.776608657096936</v>
      </c>
      <c r="G41" s="28"/>
      <c r="H41" s="26">
        <v>6295000</v>
      </c>
      <c r="I41" s="26">
        <v>552118</v>
      </c>
      <c r="J41" s="43">
        <f t="shared" si="1"/>
        <v>8.7707386814932473</v>
      </c>
      <c r="K41" s="28"/>
      <c r="L41" s="26">
        <f t="shared" si="2"/>
        <v>42381000</v>
      </c>
      <c r="M41" s="26">
        <f t="shared" si="3"/>
        <v>8771285</v>
      </c>
      <c r="N41" s="43">
        <f t="shared" si="5"/>
        <v>20.696267195205397</v>
      </c>
    </row>
    <row r="42" spans="2:14" s="29" customFormat="1" ht="16.5" customHeight="1" x14ac:dyDescent="0.25">
      <c r="B42" s="21">
        <f t="shared" si="4"/>
        <v>1985</v>
      </c>
      <c r="C42" s="28"/>
      <c r="D42" s="26">
        <v>36977000</v>
      </c>
      <c r="E42" s="26">
        <v>7600568</v>
      </c>
      <c r="F42" s="43">
        <f t="shared" si="0"/>
        <v>20.554853016740136</v>
      </c>
      <c r="G42" s="28"/>
      <c r="H42" s="26">
        <v>6451000</v>
      </c>
      <c r="I42" s="26">
        <v>500642</v>
      </c>
      <c r="J42" s="43">
        <f t="shared" si="1"/>
        <v>7.7606882653852116</v>
      </c>
      <c r="K42" s="28"/>
      <c r="L42" s="26">
        <f t="shared" si="2"/>
        <v>43428000</v>
      </c>
      <c r="M42" s="26">
        <f t="shared" si="3"/>
        <v>8101210</v>
      </c>
      <c r="N42" s="43">
        <f t="shared" si="5"/>
        <v>18.654347425624021</v>
      </c>
    </row>
    <row r="43" spans="2:14" s="29" customFormat="1" ht="16.5" customHeight="1" x14ac:dyDescent="0.25">
      <c r="B43" s="21">
        <f t="shared" si="4"/>
        <v>1986</v>
      </c>
      <c r="C43" s="28"/>
      <c r="D43" s="26">
        <v>39498000</v>
      </c>
      <c r="E43" s="26">
        <v>8631997</v>
      </c>
      <c r="F43" s="43">
        <f t="shared" si="0"/>
        <v>21.854263507013012</v>
      </c>
      <c r="G43" s="28"/>
      <c r="H43" s="26">
        <v>6413000</v>
      </c>
      <c r="I43" s="26">
        <v>355342</v>
      </c>
      <c r="J43" s="43">
        <f t="shared" si="1"/>
        <v>5.5409636675502885</v>
      </c>
      <c r="K43" s="28"/>
      <c r="L43" s="26">
        <f t="shared" si="2"/>
        <v>45911000</v>
      </c>
      <c r="M43" s="26">
        <f t="shared" si="3"/>
        <v>8987339</v>
      </c>
      <c r="N43" s="43">
        <f t="shared" si="5"/>
        <v>19.575567946679445</v>
      </c>
    </row>
    <row r="44" spans="2:14" s="29" customFormat="1" ht="16.5" customHeight="1" x14ac:dyDescent="0.25">
      <c r="B44" s="21">
        <f t="shared" si="4"/>
        <v>1987</v>
      </c>
      <c r="C44" s="28"/>
      <c r="D44" s="26">
        <v>39361000</v>
      </c>
      <c r="E44" s="26">
        <v>7897136</v>
      </c>
      <c r="F44" s="43">
        <f t="shared" si="0"/>
        <v>20.063352048982495</v>
      </c>
      <c r="G44" s="28"/>
      <c r="H44" s="26">
        <v>6561000</v>
      </c>
      <c r="I44" s="26">
        <v>310796</v>
      </c>
      <c r="J44" s="43">
        <f t="shared" si="1"/>
        <v>4.7370217954580092</v>
      </c>
      <c r="K44" s="28"/>
      <c r="L44" s="26">
        <f t="shared" ref="L44:L78" si="6">SUM(H44,D44)</f>
        <v>45922000</v>
      </c>
      <c r="M44" s="26">
        <f t="shared" ref="M44:M78" si="7">SUM(I44,E44)</f>
        <v>8207932</v>
      </c>
      <c r="N44" s="43">
        <f t="shared" si="5"/>
        <v>17.873637907756631</v>
      </c>
    </row>
    <row r="45" spans="2:14" s="29" customFormat="1" ht="16.5" customHeight="1" x14ac:dyDescent="0.25">
      <c r="B45" s="21">
        <f t="shared" si="4"/>
        <v>1988</v>
      </c>
      <c r="C45" s="28"/>
      <c r="D45" s="26">
        <v>41826146.016000003</v>
      </c>
      <c r="E45" s="26">
        <v>8091448</v>
      </c>
      <c r="F45" s="43">
        <f t="shared" si="0"/>
        <v>19.345430480027325</v>
      </c>
      <c r="G45" s="28"/>
      <c r="H45" s="26">
        <v>6878040.0710000005</v>
      </c>
      <c r="I45" s="26">
        <v>361344</v>
      </c>
      <c r="J45" s="43">
        <f t="shared" si="1"/>
        <v>5.2535896312023675</v>
      </c>
      <c r="K45" s="28"/>
      <c r="L45" s="26">
        <f t="shared" si="6"/>
        <v>48704186.087000005</v>
      </c>
      <c r="M45" s="26">
        <f t="shared" si="7"/>
        <v>8452792</v>
      </c>
      <c r="N45" s="43">
        <f t="shared" si="5"/>
        <v>17.355370614141517</v>
      </c>
    </row>
    <row r="46" spans="2:14" s="29" customFormat="1" ht="22.5" customHeight="1" x14ac:dyDescent="0.25">
      <c r="B46" s="21">
        <f t="shared" si="4"/>
        <v>1989</v>
      </c>
      <c r="C46" s="28"/>
      <c r="D46" s="26">
        <v>44531784.909000002</v>
      </c>
      <c r="E46" s="26">
        <v>8578161</v>
      </c>
      <c r="F46" s="43">
        <f t="shared" si="0"/>
        <v>19.263007349760034</v>
      </c>
      <c r="G46" s="28"/>
      <c r="H46" s="26">
        <v>7180534.1339999996</v>
      </c>
      <c r="I46" s="26">
        <v>267001</v>
      </c>
      <c r="J46" s="43">
        <f t="shared" si="1"/>
        <v>3.7184002612806188</v>
      </c>
      <c r="K46" s="28"/>
      <c r="L46" s="26">
        <f t="shared" si="6"/>
        <v>51712319.042999998</v>
      </c>
      <c r="M46" s="26">
        <f t="shared" si="7"/>
        <v>8845162</v>
      </c>
      <c r="N46" s="43">
        <f t="shared" si="5"/>
        <v>17.104554898505022</v>
      </c>
    </row>
    <row r="47" spans="2:14" s="29" customFormat="1" ht="16.5" customHeight="1" x14ac:dyDescent="0.25">
      <c r="B47" s="21">
        <f t="shared" si="4"/>
        <v>1990</v>
      </c>
      <c r="C47" s="28"/>
      <c r="D47" s="26">
        <v>45091535.439999998</v>
      </c>
      <c r="E47" s="26">
        <v>8893224</v>
      </c>
      <c r="F47" s="43">
        <f t="shared" ref="F47:F78" si="8">E47/D47*100</f>
        <v>19.722601843606682</v>
      </c>
      <c r="G47" s="28"/>
      <c r="H47" s="26">
        <v>7666351.7290000003</v>
      </c>
      <c r="I47" s="26">
        <v>301314</v>
      </c>
      <c r="J47" s="43">
        <f t="shared" ref="J47:J78" si="9">I47/H47*100</f>
        <v>3.9303440626158621</v>
      </c>
      <c r="K47" s="28"/>
      <c r="L47" s="26">
        <f t="shared" si="6"/>
        <v>52757887.169</v>
      </c>
      <c r="M47" s="26">
        <f t="shared" si="7"/>
        <v>9194538</v>
      </c>
      <c r="N47" s="43">
        <f t="shared" si="5"/>
        <v>17.427797990747852</v>
      </c>
    </row>
    <row r="48" spans="2:14" s="29" customFormat="1" ht="16.5" customHeight="1" x14ac:dyDescent="0.25">
      <c r="B48" s="21">
        <f t="shared" si="4"/>
        <v>1991</v>
      </c>
      <c r="C48" s="28"/>
      <c r="D48" s="26">
        <v>43225681.067000002</v>
      </c>
      <c r="E48" s="26">
        <v>7750616</v>
      </c>
      <c r="F48" s="43">
        <f t="shared" si="8"/>
        <v>17.930581563276029</v>
      </c>
      <c r="G48" s="28"/>
      <c r="H48" s="26">
        <v>8482208.1300000008</v>
      </c>
      <c r="I48" s="26">
        <v>602785</v>
      </c>
      <c r="J48" s="43">
        <f t="shared" si="9"/>
        <v>7.1064632081835031</v>
      </c>
      <c r="K48" s="28"/>
      <c r="L48" s="26">
        <f t="shared" si="6"/>
        <v>51707889.197000004</v>
      </c>
      <c r="M48" s="26">
        <f t="shared" si="7"/>
        <v>8353401</v>
      </c>
      <c r="N48" s="43">
        <f t="shared" si="5"/>
        <v>16.154983561937101</v>
      </c>
    </row>
    <row r="49" spans="2:14" s="29" customFormat="1" ht="16.5" customHeight="1" x14ac:dyDescent="0.25">
      <c r="B49" s="21">
        <f t="shared" ref="B49:B80" si="10">B48+1</f>
        <v>1992</v>
      </c>
      <c r="C49" s="28"/>
      <c r="D49" s="26">
        <v>40537352.809</v>
      </c>
      <c r="E49" s="26">
        <v>7938845</v>
      </c>
      <c r="F49" s="43">
        <f t="shared" si="8"/>
        <v>19.584024239090024</v>
      </c>
      <c r="G49" s="28"/>
      <c r="H49" s="26">
        <v>8659942.432</v>
      </c>
      <c r="I49" s="26">
        <v>592065</v>
      </c>
      <c r="J49" s="43">
        <f t="shared" si="9"/>
        <v>6.8368237392920346</v>
      </c>
      <c r="K49" s="28"/>
      <c r="L49" s="26">
        <f t="shared" si="6"/>
        <v>49197295.240999997</v>
      </c>
      <c r="M49" s="26">
        <f t="shared" si="7"/>
        <v>8530910</v>
      </c>
      <c r="N49" s="43">
        <f t="shared" si="5"/>
        <v>17.340201241166035</v>
      </c>
    </row>
    <row r="50" spans="2:14" s="29" customFormat="1" ht="16.5" customHeight="1" x14ac:dyDescent="0.25">
      <c r="B50" s="21">
        <f t="shared" si="10"/>
        <v>1993</v>
      </c>
      <c r="C50" s="28"/>
      <c r="D50" s="26">
        <v>38342807.329000004</v>
      </c>
      <c r="E50" s="26">
        <v>7457431</v>
      </c>
      <c r="F50" s="43">
        <f t="shared" si="8"/>
        <v>19.449360961005286</v>
      </c>
      <c r="G50" s="28"/>
      <c r="H50" s="26">
        <v>9130940.0710000005</v>
      </c>
      <c r="I50" s="26">
        <v>825951</v>
      </c>
      <c r="J50" s="43">
        <f t="shared" si="9"/>
        <v>9.0456294048323951</v>
      </c>
      <c r="K50" s="28"/>
      <c r="L50" s="26">
        <f t="shared" si="6"/>
        <v>47473747.400000006</v>
      </c>
      <c r="M50" s="26">
        <f t="shared" si="7"/>
        <v>8283382</v>
      </c>
      <c r="N50" s="43">
        <f t="shared" si="5"/>
        <v>17.448342407450227</v>
      </c>
    </row>
    <row r="51" spans="2:14" s="29" customFormat="1" ht="22.5" customHeight="1" x14ac:dyDescent="0.25">
      <c r="B51" s="21">
        <f t="shared" si="10"/>
        <v>1994</v>
      </c>
      <c r="C51" s="28"/>
      <c r="D51" s="26">
        <v>40639747.946999997</v>
      </c>
      <c r="E51" s="26">
        <v>7412738</v>
      </c>
      <c r="F51" s="43">
        <f t="shared" si="8"/>
        <v>18.240118048141596</v>
      </c>
      <c r="G51" s="28"/>
      <c r="H51" s="26">
        <v>9547369.4299999997</v>
      </c>
      <c r="I51" s="26">
        <v>794036</v>
      </c>
      <c r="J51" s="43">
        <f t="shared" si="9"/>
        <v>8.3168039722539575</v>
      </c>
      <c r="K51" s="28"/>
      <c r="L51" s="26">
        <f t="shared" si="6"/>
        <v>50187117.376999997</v>
      </c>
      <c r="M51" s="26">
        <f t="shared" si="7"/>
        <v>8206774</v>
      </c>
      <c r="N51" s="43">
        <f t="shared" si="5"/>
        <v>16.352351816406657</v>
      </c>
    </row>
    <row r="52" spans="2:14" s="29" customFormat="1" ht="16.5" customHeight="1" x14ac:dyDescent="0.25">
      <c r="B52" s="21">
        <f t="shared" si="10"/>
        <v>1995</v>
      </c>
      <c r="C52" s="28"/>
      <c r="D52" s="26">
        <v>40139195.586000003</v>
      </c>
      <c r="E52" s="26">
        <v>7303918</v>
      </c>
      <c r="F52" s="43">
        <f t="shared" si="8"/>
        <v>18.196473280963072</v>
      </c>
      <c r="G52" s="28"/>
      <c r="H52" s="26">
        <v>9262502.5480000004</v>
      </c>
      <c r="I52" s="26">
        <v>721176</v>
      </c>
      <c r="J52" s="43">
        <f t="shared" si="9"/>
        <v>7.7859735666763132</v>
      </c>
      <c r="K52" s="28"/>
      <c r="L52" s="26">
        <f t="shared" si="6"/>
        <v>49401698.134000003</v>
      </c>
      <c r="M52" s="26">
        <f t="shared" si="7"/>
        <v>8025094</v>
      </c>
      <c r="N52" s="43">
        <f t="shared" si="5"/>
        <v>16.244571144563238</v>
      </c>
    </row>
    <row r="53" spans="2:14" s="29" customFormat="1" ht="16.5" customHeight="1" x14ac:dyDescent="0.25">
      <c r="B53" s="21">
        <f t="shared" si="10"/>
        <v>1996</v>
      </c>
      <c r="C53" s="28"/>
      <c r="D53" s="26">
        <v>39364794.452</v>
      </c>
      <c r="E53" s="26">
        <v>6283396</v>
      </c>
      <c r="F53" s="43">
        <f t="shared" si="8"/>
        <v>15.961968270053447</v>
      </c>
      <c r="G53" s="28"/>
      <c r="H53" s="26">
        <v>9614798.1160000004</v>
      </c>
      <c r="I53" s="26">
        <v>876887</v>
      </c>
      <c r="J53" s="43">
        <f t="shared" si="9"/>
        <v>9.1201810939823176</v>
      </c>
      <c r="K53" s="28"/>
      <c r="L53" s="26">
        <f t="shared" si="6"/>
        <v>48979592.568000004</v>
      </c>
      <c r="M53" s="26">
        <f t="shared" si="7"/>
        <v>7160283</v>
      </c>
      <c r="N53" s="43">
        <f t="shared" si="5"/>
        <v>14.618910906739661</v>
      </c>
    </row>
    <row r="54" spans="2:14" s="29" customFormat="1" ht="16.5" customHeight="1" x14ac:dyDescent="0.25">
      <c r="B54" s="21">
        <f t="shared" si="10"/>
        <v>1997</v>
      </c>
      <c r="C54" s="28"/>
      <c r="D54" s="26">
        <v>42896168.535999998</v>
      </c>
      <c r="E54" s="26">
        <v>7002443</v>
      </c>
      <c r="F54" s="43">
        <f t="shared" si="8"/>
        <v>16.324168891968288</v>
      </c>
      <c r="G54" s="28"/>
      <c r="H54" s="26">
        <v>11246629.382999999</v>
      </c>
      <c r="I54" s="26">
        <v>837486</v>
      </c>
      <c r="J54" s="43">
        <f t="shared" si="9"/>
        <v>7.4465510641429491</v>
      </c>
      <c r="K54" s="28"/>
      <c r="L54" s="26">
        <f t="shared" si="6"/>
        <v>54142797.919</v>
      </c>
      <c r="M54" s="26">
        <f t="shared" si="7"/>
        <v>7839929</v>
      </c>
      <c r="N54" s="43">
        <f t="shared" si="5"/>
        <v>14.480095786200184</v>
      </c>
    </row>
    <row r="55" spans="2:14" s="29" customFormat="1" ht="16.5" customHeight="1" x14ac:dyDescent="0.25">
      <c r="B55" s="21">
        <f t="shared" si="10"/>
        <v>1998</v>
      </c>
      <c r="C55" s="28"/>
      <c r="D55" s="26">
        <v>42403152.537</v>
      </c>
      <c r="E55" s="26">
        <v>7420316</v>
      </c>
      <c r="F55" s="43">
        <f t="shared" si="8"/>
        <v>17.499444159311516</v>
      </c>
      <c r="G55" s="28"/>
      <c r="H55" s="26">
        <v>11549307.347999999</v>
      </c>
      <c r="I55" s="26">
        <v>688431</v>
      </c>
      <c r="J55" s="43">
        <f t="shared" si="9"/>
        <v>5.9607990267850655</v>
      </c>
      <c r="K55" s="28"/>
      <c r="L55" s="26">
        <f t="shared" si="6"/>
        <v>53952459.884999998</v>
      </c>
      <c r="M55" s="26">
        <f t="shared" si="7"/>
        <v>8108747</v>
      </c>
      <c r="N55" s="43">
        <f t="shared" si="5"/>
        <v>15.029429644698025</v>
      </c>
    </row>
    <row r="56" spans="2:14" s="29" customFormat="1" ht="22.5" customHeight="1" x14ac:dyDescent="0.25">
      <c r="B56" s="21">
        <f t="shared" si="10"/>
        <v>1999</v>
      </c>
      <c r="C56" s="28"/>
      <c r="D56" s="26">
        <v>42407668.582999997</v>
      </c>
      <c r="E56" s="26">
        <v>6701589</v>
      </c>
      <c r="F56" s="43">
        <f t="shared" si="8"/>
        <v>15.802776299488608</v>
      </c>
      <c r="G56" s="28"/>
      <c r="H56" s="26">
        <v>12245016.486</v>
      </c>
      <c r="I56" s="26">
        <v>746261</v>
      </c>
      <c r="J56" s="43">
        <f t="shared" si="9"/>
        <v>6.0944058413740549</v>
      </c>
      <c r="K56" s="28"/>
      <c r="L56" s="26">
        <f t="shared" si="6"/>
        <v>54652685.068999998</v>
      </c>
      <c r="M56" s="26">
        <f t="shared" si="7"/>
        <v>7447850</v>
      </c>
      <c r="N56" s="43">
        <f t="shared" si="5"/>
        <v>13.627601261670778</v>
      </c>
    </row>
    <row r="57" spans="2:14" s="29" customFormat="1" ht="16.5" customHeight="1" x14ac:dyDescent="0.25">
      <c r="B57" s="21">
        <f t="shared" si="10"/>
        <v>2000</v>
      </c>
      <c r="C57" s="28"/>
      <c r="D57" s="26">
        <v>44201117.593000002</v>
      </c>
      <c r="E57" s="26">
        <v>7651800</v>
      </c>
      <c r="F57" s="43">
        <f t="shared" si="8"/>
        <v>17.311326990546032</v>
      </c>
      <c r="G57" s="28"/>
      <c r="H57" s="26">
        <v>14735573.437000001</v>
      </c>
      <c r="I57" s="26">
        <v>893933</v>
      </c>
      <c r="J57" s="43">
        <f t="shared" si="9"/>
        <v>6.0664961823297379</v>
      </c>
      <c r="K57" s="28"/>
      <c r="L57" s="26">
        <f t="shared" si="6"/>
        <v>58936691.030000001</v>
      </c>
      <c r="M57" s="26">
        <f t="shared" si="7"/>
        <v>8545733</v>
      </c>
      <c r="N57" s="43">
        <f t="shared" si="5"/>
        <v>14.499852045731654</v>
      </c>
    </row>
    <row r="58" spans="2:14" s="29" customFormat="1" ht="16.5" customHeight="1" x14ac:dyDescent="0.25">
      <c r="B58" s="21">
        <f t="shared" si="10"/>
        <v>2001</v>
      </c>
      <c r="C58" s="28"/>
      <c r="D58" s="26">
        <v>45054212.376000002</v>
      </c>
      <c r="E58" s="26">
        <v>7795965</v>
      </c>
      <c r="F58" s="43">
        <f t="shared" si="8"/>
        <v>17.303520778343128</v>
      </c>
      <c r="G58" s="28"/>
      <c r="H58" s="26">
        <v>14143518.658</v>
      </c>
      <c r="I58" s="26">
        <v>838183</v>
      </c>
      <c r="J58" s="43">
        <f t="shared" si="9"/>
        <v>5.9262692705248305</v>
      </c>
      <c r="K58" s="28"/>
      <c r="L58" s="26">
        <f t="shared" si="6"/>
        <v>59197731.034000002</v>
      </c>
      <c r="M58" s="26">
        <f t="shared" si="7"/>
        <v>8634148</v>
      </c>
      <c r="N58" s="43">
        <f t="shared" si="5"/>
        <v>14.585268470916576</v>
      </c>
    </row>
    <row r="59" spans="2:14" s="29" customFormat="1" ht="16.5" customHeight="1" x14ac:dyDescent="0.25">
      <c r="B59" s="21">
        <f t="shared" si="10"/>
        <v>2002</v>
      </c>
      <c r="C59" s="28"/>
      <c r="D59" s="26">
        <v>45155569.487000003</v>
      </c>
      <c r="E59" s="26">
        <v>7401938</v>
      </c>
      <c r="F59" s="43">
        <f t="shared" si="8"/>
        <v>16.392082048995018</v>
      </c>
      <c r="G59" s="28"/>
      <c r="H59" s="26">
        <v>13943397.096000001</v>
      </c>
      <c r="I59" s="26">
        <v>852695</v>
      </c>
      <c r="J59" s="43">
        <f t="shared" si="9"/>
        <v>6.1154035428325866</v>
      </c>
      <c r="K59" s="28"/>
      <c r="L59" s="26">
        <f t="shared" si="6"/>
        <v>59098966.583000004</v>
      </c>
      <c r="M59" s="26">
        <f t="shared" si="7"/>
        <v>8254633</v>
      </c>
      <c r="N59" s="43">
        <f t="shared" si="5"/>
        <v>13.967474352376358</v>
      </c>
    </row>
    <row r="60" spans="2:14" s="29" customFormat="1" ht="16.5" customHeight="1" x14ac:dyDescent="0.25">
      <c r="B60" s="21">
        <f t="shared" si="10"/>
        <v>2003</v>
      </c>
      <c r="C60" s="28"/>
      <c r="D60" s="26">
        <v>44967134.068999998</v>
      </c>
      <c r="E60" s="26">
        <v>6296299</v>
      </c>
      <c r="F60" s="43">
        <f t="shared" si="8"/>
        <v>14.002001974016443</v>
      </c>
      <c r="G60" s="28"/>
      <c r="H60" s="26">
        <v>14584366.306</v>
      </c>
      <c r="I60" s="26">
        <v>874489</v>
      </c>
      <c r="J60" s="43">
        <f t="shared" si="9"/>
        <v>5.9960712838118697</v>
      </c>
      <c r="K60" s="28"/>
      <c r="L60" s="26">
        <f t="shared" si="6"/>
        <v>59551500.375</v>
      </c>
      <c r="M60" s="26">
        <f t="shared" si="7"/>
        <v>7170788</v>
      </c>
      <c r="N60" s="43">
        <f t="shared" si="5"/>
        <v>12.04132214107964</v>
      </c>
    </row>
    <row r="61" spans="2:14" s="29" customFormat="1" ht="22.5" customHeight="1" x14ac:dyDescent="0.25">
      <c r="B61" s="21">
        <f t="shared" si="10"/>
        <v>2004</v>
      </c>
      <c r="C61" s="28"/>
      <c r="D61" s="26">
        <v>46573994.219999999</v>
      </c>
      <c r="E61" s="26">
        <v>6220892</v>
      </c>
      <c r="F61" s="43">
        <f t="shared" si="8"/>
        <v>13.357007712532843</v>
      </c>
      <c r="G61" s="28"/>
      <c r="H61" s="26">
        <v>15259303.973999999</v>
      </c>
      <c r="I61" s="26">
        <v>1024737</v>
      </c>
      <c r="J61" s="43">
        <f t="shared" si="9"/>
        <v>6.7154897873849775</v>
      </c>
      <c r="K61" s="28"/>
      <c r="L61" s="26">
        <f t="shared" si="6"/>
        <v>61833298.193999998</v>
      </c>
      <c r="M61" s="26">
        <f t="shared" si="7"/>
        <v>7245629</v>
      </c>
      <c r="N61" s="43">
        <f t="shared" si="5"/>
        <v>11.718005041987361</v>
      </c>
    </row>
    <row r="62" spans="2:14" s="29" customFormat="1" ht="16.5" customHeight="1" x14ac:dyDescent="0.25">
      <c r="B62" s="21">
        <f t="shared" si="10"/>
        <v>2005</v>
      </c>
      <c r="C62" s="28"/>
      <c r="D62" s="26">
        <v>47159429.166000001</v>
      </c>
      <c r="E62" s="26">
        <v>6340871</v>
      </c>
      <c r="F62" s="43">
        <f t="shared" si="8"/>
        <v>13.445605920462466</v>
      </c>
      <c r="G62" s="28"/>
      <c r="H62" s="26">
        <v>15109364.107000001</v>
      </c>
      <c r="I62" s="26">
        <v>919991</v>
      </c>
      <c r="J62" s="43">
        <f t="shared" si="9"/>
        <v>6.0888796741206228</v>
      </c>
      <c r="K62" s="28"/>
      <c r="L62" s="26">
        <f t="shared" si="6"/>
        <v>62268793.273000002</v>
      </c>
      <c r="M62" s="26">
        <f t="shared" si="7"/>
        <v>7260862</v>
      </c>
      <c r="N62" s="43">
        <f t="shared" si="5"/>
        <v>11.66051503225186</v>
      </c>
    </row>
    <row r="63" spans="2:14" s="29" customFormat="1" ht="16.5" customHeight="1" x14ac:dyDescent="0.25">
      <c r="B63" s="21">
        <f t="shared" si="10"/>
        <v>2006</v>
      </c>
      <c r="C63" s="28"/>
      <c r="D63" s="26">
        <v>49943377.174000002</v>
      </c>
      <c r="E63" s="26">
        <v>5922334</v>
      </c>
      <c r="F63" s="43">
        <f t="shared" si="8"/>
        <v>11.858096779012183</v>
      </c>
      <c r="G63" s="28"/>
      <c r="H63" s="26">
        <v>16494122.903000001</v>
      </c>
      <c r="I63" s="26">
        <v>827393</v>
      </c>
      <c r="J63" s="43">
        <f t="shared" si="9"/>
        <v>5.0162897710038967</v>
      </c>
      <c r="K63" s="28"/>
      <c r="L63" s="26">
        <f t="shared" si="6"/>
        <v>66437500.077000007</v>
      </c>
      <c r="M63" s="26">
        <f t="shared" si="7"/>
        <v>6749727</v>
      </c>
      <c r="N63" s="43">
        <f t="shared" si="5"/>
        <v>10.159513817011739</v>
      </c>
    </row>
    <row r="64" spans="2:14" s="29" customFormat="1" ht="16.5" customHeight="1" x14ac:dyDescent="0.25">
      <c r="B64" s="21">
        <f t="shared" si="10"/>
        <v>2007</v>
      </c>
      <c r="C64" s="28"/>
      <c r="D64" s="26">
        <v>49815924.449000001</v>
      </c>
      <c r="E64" s="26">
        <v>6008469</v>
      </c>
      <c r="F64" s="43">
        <f t="shared" si="8"/>
        <v>12.061341963354076</v>
      </c>
      <c r="G64" s="28"/>
      <c r="H64" s="26">
        <v>16997330.473000001</v>
      </c>
      <c r="I64" s="26">
        <v>1099761</v>
      </c>
      <c r="J64" s="43">
        <f t="shared" si="9"/>
        <v>6.4701983746621474</v>
      </c>
      <c r="K64" s="28"/>
      <c r="L64" s="26">
        <f t="shared" si="6"/>
        <v>66813254.922000006</v>
      </c>
      <c r="M64" s="26">
        <f t="shared" si="7"/>
        <v>7108230</v>
      </c>
      <c r="N64" s="43">
        <f t="shared" si="5"/>
        <v>10.638951819213691</v>
      </c>
    </row>
    <row r="65" spans="2:14" s="29" customFormat="1" ht="16.5" customHeight="1" x14ac:dyDescent="0.25">
      <c r="B65" s="21">
        <f t="shared" si="10"/>
        <v>2008</v>
      </c>
      <c r="C65" s="28"/>
      <c r="D65" s="26">
        <v>50937404.480999999</v>
      </c>
      <c r="E65" s="26">
        <v>6070357</v>
      </c>
      <c r="F65" s="43">
        <f t="shared" si="8"/>
        <v>11.917287623605331</v>
      </c>
      <c r="G65" s="28"/>
      <c r="H65" s="26">
        <v>16817335.462000001</v>
      </c>
      <c r="I65" s="26">
        <v>1141905</v>
      </c>
      <c r="J65" s="43">
        <f t="shared" si="9"/>
        <v>6.7900471069285482</v>
      </c>
      <c r="K65" s="28"/>
      <c r="L65" s="26">
        <f t="shared" si="6"/>
        <v>67754739.943000004</v>
      </c>
      <c r="M65" s="26">
        <f t="shared" si="7"/>
        <v>7212262</v>
      </c>
      <c r="N65" s="43">
        <f t="shared" si="5"/>
        <v>10.644660441568304</v>
      </c>
    </row>
    <row r="66" spans="2:14" s="29" customFormat="1" ht="22.5" customHeight="1" x14ac:dyDescent="0.25">
      <c r="B66" s="21">
        <f t="shared" si="10"/>
        <v>2009</v>
      </c>
      <c r="C66" s="28"/>
      <c r="D66" s="26">
        <v>48245256.601999998</v>
      </c>
      <c r="E66" s="26">
        <v>5566661</v>
      </c>
      <c r="F66" s="43">
        <f t="shared" si="8"/>
        <v>11.538255555198425</v>
      </c>
      <c r="G66" s="28"/>
      <c r="H66" s="26">
        <v>14893041.035</v>
      </c>
      <c r="I66" s="26">
        <v>877027</v>
      </c>
      <c r="J66" s="43">
        <f t="shared" si="9"/>
        <v>5.8888375983045158</v>
      </c>
      <c r="K66" s="28"/>
      <c r="L66" s="26">
        <f t="shared" si="6"/>
        <v>63138297.636999995</v>
      </c>
      <c r="M66" s="26">
        <f t="shared" si="7"/>
        <v>6443688</v>
      </c>
      <c r="N66" s="43">
        <f t="shared" si="5"/>
        <v>10.205672691789367</v>
      </c>
    </row>
    <row r="67" spans="2:14" s="29" customFormat="1" ht="16.5" customHeight="1" x14ac:dyDescent="0.25">
      <c r="B67" s="21">
        <f t="shared" si="10"/>
        <v>2010</v>
      </c>
      <c r="C67" s="28"/>
      <c r="D67" s="26">
        <v>50769002.767999999</v>
      </c>
      <c r="E67" s="26">
        <v>5541484</v>
      </c>
      <c r="F67" s="43">
        <f t="shared" si="8"/>
        <v>10.915093261380408</v>
      </c>
      <c r="G67" s="28"/>
      <c r="H67" s="26">
        <v>15867812.028000001</v>
      </c>
      <c r="I67" s="26">
        <v>976792</v>
      </c>
      <c r="J67" s="43">
        <f t="shared" si="9"/>
        <v>6.1558077337718249</v>
      </c>
      <c r="K67" s="28"/>
      <c r="L67" s="26">
        <f t="shared" si="6"/>
        <v>66636814.796000004</v>
      </c>
      <c r="M67" s="26">
        <f t="shared" si="7"/>
        <v>6518276</v>
      </c>
      <c r="N67" s="43">
        <f t="shared" si="5"/>
        <v>9.7817940727732253</v>
      </c>
    </row>
    <row r="68" spans="2:14" s="29" customFormat="1" ht="16.5" customHeight="1" x14ac:dyDescent="0.25">
      <c r="B68" s="21">
        <f t="shared" si="10"/>
        <v>2011</v>
      </c>
      <c r="C68" s="28"/>
      <c r="D68" s="26">
        <v>51571356.541000001</v>
      </c>
      <c r="E68" s="26">
        <v>4713752</v>
      </c>
      <c r="F68" s="43">
        <f t="shared" si="8"/>
        <v>9.140252101479037</v>
      </c>
      <c r="G68" s="28"/>
      <c r="H68" s="26">
        <v>17173789.463</v>
      </c>
      <c r="I68" s="26">
        <v>964236</v>
      </c>
      <c r="J68" s="43">
        <f t="shared" si="9"/>
        <v>5.6145791357079009</v>
      </c>
      <c r="K68" s="28"/>
      <c r="L68" s="26">
        <f t="shared" si="6"/>
        <v>68745146.004000008</v>
      </c>
      <c r="M68" s="26">
        <f t="shared" si="7"/>
        <v>5677988</v>
      </c>
      <c r="N68" s="43">
        <f t="shared" si="5"/>
        <v>8.259474784837348</v>
      </c>
    </row>
    <row r="69" spans="2:14" s="29" customFormat="1" ht="16.5" customHeight="1" x14ac:dyDescent="0.25">
      <c r="B69" s="21">
        <f t="shared" si="10"/>
        <v>2012</v>
      </c>
      <c r="C69" s="28"/>
      <c r="D69" s="26">
        <v>50882600.685999997</v>
      </c>
      <c r="E69" s="26">
        <v>6199795</v>
      </c>
      <c r="F69" s="43">
        <f t="shared" si="8"/>
        <v>12.184508882042721</v>
      </c>
      <c r="G69" s="28"/>
      <c r="H69" s="26">
        <v>16867002.228</v>
      </c>
      <c r="I69" s="26">
        <v>1010753</v>
      </c>
      <c r="J69" s="43">
        <f t="shared" si="9"/>
        <v>5.9924874991840786</v>
      </c>
      <c r="K69" s="28"/>
      <c r="L69" s="26">
        <f t="shared" si="6"/>
        <v>67749602.914000005</v>
      </c>
      <c r="M69" s="26">
        <f t="shared" si="7"/>
        <v>7210548</v>
      </c>
      <c r="N69" s="43">
        <f t="shared" si="5"/>
        <v>10.642937655520912</v>
      </c>
    </row>
    <row r="70" spans="2:14" s="29" customFormat="1" ht="16.5" customHeight="1" x14ac:dyDescent="0.25">
      <c r="B70" s="21">
        <f t="shared" si="10"/>
        <v>2013</v>
      </c>
      <c r="C70" s="28"/>
      <c r="D70" s="26">
        <v>52705905.134999998</v>
      </c>
      <c r="E70" s="26">
        <v>5732601</v>
      </c>
      <c r="F70" s="43">
        <f t="shared" si="8"/>
        <v>10.876582017359562</v>
      </c>
      <c r="G70" s="28"/>
      <c r="H70" s="26">
        <v>17407971.298</v>
      </c>
      <c r="I70" s="26">
        <v>1097083</v>
      </c>
      <c r="J70" s="43">
        <f t="shared" si="9"/>
        <v>6.3021875508609311</v>
      </c>
      <c r="K70" s="28"/>
      <c r="L70" s="26">
        <f t="shared" si="6"/>
        <v>70113876.432999998</v>
      </c>
      <c r="M70" s="26">
        <f t="shared" si="7"/>
        <v>6829684</v>
      </c>
      <c r="N70" s="43">
        <f t="shared" si="5"/>
        <v>9.7408449617335968</v>
      </c>
    </row>
    <row r="71" spans="2:14" s="29" customFormat="1" ht="22.5" customHeight="1" x14ac:dyDescent="0.25">
      <c r="B71" s="21">
        <f t="shared" si="10"/>
        <v>2014</v>
      </c>
      <c r="C71" s="28"/>
      <c r="D71" s="26">
        <v>51993472.571000002</v>
      </c>
      <c r="E71" s="26">
        <v>4877512</v>
      </c>
      <c r="F71" s="43">
        <f t="shared" si="8"/>
        <v>9.3810083435752123</v>
      </c>
      <c r="G71" s="28"/>
      <c r="H71" s="26">
        <v>18193559.658</v>
      </c>
      <c r="I71" s="26">
        <v>1104578</v>
      </c>
      <c r="J71" s="43">
        <f t="shared" si="9"/>
        <v>6.0712582955930747</v>
      </c>
      <c r="K71" s="28"/>
      <c r="L71" s="26">
        <f t="shared" si="6"/>
        <v>70187032.229000002</v>
      </c>
      <c r="M71" s="26">
        <f t="shared" si="7"/>
        <v>5982090</v>
      </c>
      <c r="N71" s="43">
        <f t="shared" si="5"/>
        <v>8.5230701598582623</v>
      </c>
    </row>
    <row r="72" spans="2:14" s="29" customFormat="1" ht="16.5" customHeight="1" x14ac:dyDescent="0.25">
      <c r="B72" s="21">
        <f t="shared" si="10"/>
        <v>2015</v>
      </c>
      <c r="C72" s="28"/>
      <c r="D72" s="26">
        <v>51953926.586999997</v>
      </c>
      <c r="E72" s="26">
        <v>5294584</v>
      </c>
      <c r="F72" s="43">
        <f t="shared" si="8"/>
        <v>10.190921741273778</v>
      </c>
      <c r="G72" s="28"/>
      <c r="H72" s="26">
        <v>18346135.625999998</v>
      </c>
      <c r="I72" s="26">
        <v>1039254</v>
      </c>
      <c r="J72" s="43">
        <f t="shared" si="9"/>
        <v>5.6647024811436442</v>
      </c>
      <c r="K72" s="28"/>
      <c r="L72" s="26">
        <f t="shared" si="6"/>
        <v>70300062.213</v>
      </c>
      <c r="M72" s="26">
        <f t="shared" si="7"/>
        <v>6333838</v>
      </c>
      <c r="N72" s="43">
        <f t="shared" si="5"/>
        <v>9.0097189114986822</v>
      </c>
    </row>
    <row r="73" spans="2:14" s="29" customFormat="1" ht="16.5" customHeight="1" x14ac:dyDescent="0.25">
      <c r="B73" s="21">
        <f t="shared" si="10"/>
        <v>2016</v>
      </c>
      <c r="C73" s="28"/>
      <c r="D73" s="26">
        <v>52308817.534999996</v>
      </c>
      <c r="E73" s="26">
        <v>4862818</v>
      </c>
      <c r="F73" s="43">
        <f t="shared" si="8"/>
        <v>9.2963638429530029</v>
      </c>
      <c r="G73" s="28"/>
      <c r="H73" s="26">
        <v>18190097.780999999</v>
      </c>
      <c r="I73" s="26">
        <v>1033685</v>
      </c>
      <c r="J73" s="43">
        <f t="shared" si="9"/>
        <v>5.6826797329243011</v>
      </c>
      <c r="K73" s="28"/>
      <c r="L73" s="26">
        <f t="shared" si="6"/>
        <v>70498915.316</v>
      </c>
      <c r="M73" s="26">
        <f t="shared" si="7"/>
        <v>5896503</v>
      </c>
      <c r="N73" s="43">
        <f t="shared" si="5"/>
        <v>8.363962727043214</v>
      </c>
    </row>
    <row r="74" spans="2:14" s="29" customFormat="1" ht="16.5" customHeight="1" x14ac:dyDescent="0.25">
      <c r="B74" s="21">
        <f t="shared" si="10"/>
        <v>2017</v>
      </c>
      <c r="C74" s="28"/>
      <c r="D74" s="26">
        <v>52319317.284000002</v>
      </c>
      <c r="E74" s="26">
        <v>4729131</v>
      </c>
      <c r="F74" s="43">
        <f t="shared" si="8"/>
        <v>9.0389768932367858</v>
      </c>
      <c r="G74" s="28"/>
      <c r="H74" s="26">
        <v>20356378.177999999</v>
      </c>
      <c r="I74" s="26">
        <v>1061023</v>
      </c>
      <c r="J74" s="43">
        <f t="shared" si="9"/>
        <v>5.2122385953051928</v>
      </c>
      <c r="K74" s="28"/>
      <c r="L74" s="26">
        <f t="shared" si="6"/>
        <v>72675695.461999997</v>
      </c>
      <c r="M74" s="26">
        <f t="shared" si="7"/>
        <v>5790154</v>
      </c>
      <c r="N74" s="43">
        <f t="shared" si="5"/>
        <v>7.9671119253719462</v>
      </c>
    </row>
    <row r="75" spans="2:14" s="29" customFormat="1" ht="16.5" customHeight="1" x14ac:dyDescent="0.25">
      <c r="B75" s="21">
        <f t="shared" si="10"/>
        <v>2018</v>
      </c>
      <c r="C75" s="28"/>
      <c r="D75" s="26">
        <v>50724671.663999997</v>
      </c>
      <c r="E75" s="26">
        <v>3768445</v>
      </c>
      <c r="F75" s="43">
        <f t="shared" si="8"/>
        <v>7.429215165673547</v>
      </c>
      <c r="G75" s="28"/>
      <c r="H75" s="26">
        <v>20279357.636</v>
      </c>
      <c r="I75" s="26">
        <v>929536</v>
      </c>
      <c r="J75" s="43">
        <f t="shared" si="9"/>
        <v>4.5836560343010264</v>
      </c>
      <c r="K75" s="28"/>
      <c r="L75" s="26">
        <f t="shared" si="6"/>
        <v>71004029.299999997</v>
      </c>
      <c r="M75" s="26">
        <f t="shared" si="7"/>
        <v>4697981</v>
      </c>
      <c r="N75" s="43">
        <f t="shared" si="5"/>
        <v>6.6164991569006641</v>
      </c>
    </row>
    <row r="76" spans="2:14" s="29" customFormat="1" ht="22.5" customHeight="1" x14ac:dyDescent="0.25">
      <c r="B76" s="21">
        <f t="shared" si="10"/>
        <v>2019</v>
      </c>
      <c r="C76" s="28"/>
      <c r="D76" s="26">
        <v>50817442.272</v>
      </c>
      <c r="E76" s="26">
        <v>5054059</v>
      </c>
      <c r="F76" s="43">
        <f t="shared" si="8"/>
        <v>9.9455202269885703</v>
      </c>
      <c r="G76" s="28"/>
      <c r="H76" s="26">
        <v>20024770.221999999</v>
      </c>
      <c r="I76" s="26">
        <v>1011175</v>
      </c>
      <c r="J76" s="43">
        <f t="shared" si="9"/>
        <v>5.0496209883551293</v>
      </c>
      <c r="K76" s="28"/>
      <c r="L76" s="26">
        <f t="shared" si="6"/>
        <v>70842212.494000003</v>
      </c>
      <c r="M76" s="26">
        <f t="shared" si="7"/>
        <v>6065234</v>
      </c>
      <c r="N76" s="43">
        <f t="shared" si="5"/>
        <v>8.561610071839155</v>
      </c>
    </row>
    <row r="77" spans="2:14" s="29" customFormat="1" ht="16.5" customHeight="1" x14ac:dyDescent="0.25">
      <c r="B77" s="21">
        <f t="shared" si="10"/>
        <v>2020</v>
      </c>
      <c r="C77" s="28"/>
      <c r="D77" s="26">
        <v>47821897.908</v>
      </c>
      <c r="E77" s="26">
        <v>4280200.2280000001</v>
      </c>
      <c r="F77" s="43">
        <f t="shared" si="8"/>
        <v>8.9502935166527067</v>
      </c>
      <c r="G77" s="28"/>
      <c r="H77" s="26">
        <v>18234136.151999999</v>
      </c>
      <c r="I77" s="26">
        <v>846580.1540000001</v>
      </c>
      <c r="J77" s="43">
        <f t="shared" si="9"/>
        <v>4.6428311543957816</v>
      </c>
      <c r="K77" s="28"/>
      <c r="L77" s="26">
        <f t="shared" si="6"/>
        <v>66056034.060000002</v>
      </c>
      <c r="M77" s="26">
        <f t="shared" si="7"/>
        <v>5126780.3820000002</v>
      </c>
      <c r="N77" s="43">
        <f t="shared" ref="N77:N78" si="11">M77/L77*100</f>
        <v>7.7612597470554228</v>
      </c>
    </row>
    <row r="78" spans="2:14" s="29" customFormat="1" ht="16.5" customHeight="1" x14ac:dyDescent="0.25">
      <c r="B78" s="21">
        <f t="shared" si="10"/>
        <v>2021</v>
      </c>
      <c r="C78" s="28"/>
      <c r="D78" s="26">
        <v>49041447.560000002</v>
      </c>
      <c r="E78" s="26">
        <v>4484631.0729999999</v>
      </c>
      <c r="F78" s="43">
        <f t="shared" si="8"/>
        <v>9.1445732051715147</v>
      </c>
      <c r="G78" s="28"/>
      <c r="H78" s="26">
        <v>19043582.432999998</v>
      </c>
      <c r="I78" s="26">
        <v>922635.17500000005</v>
      </c>
      <c r="J78" s="43">
        <f t="shared" si="9"/>
        <v>4.8448614027641979</v>
      </c>
      <c r="K78" s="28"/>
      <c r="L78" s="26">
        <f t="shared" si="6"/>
        <v>68085029.993000001</v>
      </c>
      <c r="M78" s="26">
        <f t="shared" si="7"/>
        <v>5407266.2479999997</v>
      </c>
      <c r="N78" s="43">
        <f t="shared" si="11"/>
        <v>7.9419312124206085</v>
      </c>
    </row>
    <row r="79" spans="2:14" s="29" customFormat="1" ht="16.5" customHeight="1" x14ac:dyDescent="0.25">
      <c r="B79" s="21">
        <f t="shared" si="10"/>
        <v>2022</v>
      </c>
      <c r="C79" s="28"/>
      <c r="D79" s="26">
        <v>49289015.283</v>
      </c>
      <c r="E79" s="26">
        <v>3725565.4139999999</v>
      </c>
      <c r="F79" s="43">
        <f t="shared" ref="F79" si="12">E79/D79*100</f>
        <v>7.5586119799901219</v>
      </c>
      <c r="G79" s="28"/>
      <c r="H79" s="26">
        <v>19525197.506000001</v>
      </c>
      <c r="I79" s="26">
        <v>874955.69799999997</v>
      </c>
      <c r="J79" s="43">
        <f t="shared" ref="J79" si="13">I79/H79*100</f>
        <v>4.481161830660767</v>
      </c>
      <c r="K79" s="28"/>
      <c r="L79" s="26">
        <f t="shared" ref="L79" si="14">SUM(H79,D79)</f>
        <v>68814212.789000005</v>
      </c>
      <c r="M79" s="26">
        <f t="shared" ref="M79" si="15">SUM(I79,E79)</f>
        <v>4600521.1119999997</v>
      </c>
      <c r="N79" s="43">
        <f t="shared" ref="N79" si="16">M79/L79*100</f>
        <v>6.685422858946656</v>
      </c>
    </row>
    <row r="80" spans="2:14" s="29" customFormat="1" ht="22.5" customHeight="1" x14ac:dyDescent="0.25">
      <c r="B80" s="56">
        <f t="shared" si="10"/>
        <v>2023</v>
      </c>
      <c r="C80" s="53"/>
      <c r="D80" s="54">
        <v>46557048.726999998</v>
      </c>
      <c r="E80" s="54">
        <v>4163016.8780000005</v>
      </c>
      <c r="F80" s="55">
        <f t="shared" ref="F80" si="17">E80/D80*100</f>
        <v>8.9417542387856006</v>
      </c>
      <c r="G80" s="53"/>
      <c r="H80" s="54">
        <v>17787841.68</v>
      </c>
      <c r="I80" s="54">
        <v>811256.91900000011</v>
      </c>
      <c r="J80" s="55">
        <f t="shared" ref="J80" si="18">I80/H80*100</f>
        <v>4.5607383604731977</v>
      </c>
      <c r="K80" s="53"/>
      <c r="L80" s="54">
        <f t="shared" ref="L80" si="19">SUM(H80,D80)</f>
        <v>64344890.406999998</v>
      </c>
      <c r="M80" s="54">
        <f t="shared" ref="M80" si="20">SUM(I80,E80)</f>
        <v>4974273.7970000003</v>
      </c>
      <c r="N80" s="55">
        <f t="shared" ref="N80" si="21">M80/L80*100</f>
        <v>7.7306430480124897</v>
      </c>
    </row>
    <row r="81" spans="1:14" s="1" customFormat="1" ht="6.75" customHeight="1" x14ac:dyDescent="0.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s="6" customFormat="1" ht="13.5" customHeight="1" x14ac:dyDescent="0.25">
      <c r="B82" s="67" t="s">
        <v>38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s="1" customFormat="1" ht="6.75" customHeight="1" thickBot="1" x14ac:dyDescent="0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s="32" customFormat="1" ht="17.100000000000001" customHeight="1" x14ac:dyDescent="0.2">
      <c r="A84" s="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</sheetData>
  <mergeCells count="8">
    <mergeCell ref="B82:N82"/>
    <mergeCell ref="B1:N1"/>
    <mergeCell ref="B2:H2"/>
    <mergeCell ref="H6:N6"/>
    <mergeCell ref="H8:J8"/>
    <mergeCell ref="D8:F8"/>
    <mergeCell ref="L8:N8"/>
    <mergeCell ref="D5:N5"/>
  </mergeCells>
  <conditionalFormatting sqref="I76:I77">
    <cfRule type="expression" dxfId="10" priority="14">
      <formula>ISBLANK(I76)</formula>
    </cfRule>
  </conditionalFormatting>
  <conditionalFormatting sqref="E76:E77">
    <cfRule type="expression" dxfId="9" priority="12">
      <formula>ISBLANK(E76)</formula>
    </cfRule>
  </conditionalFormatting>
  <conditionalFormatting sqref="N76:N77">
    <cfRule type="expression" dxfId="8" priority="11">
      <formula>ISBLANK(N76)</formula>
    </cfRule>
  </conditionalFormatting>
  <conditionalFormatting sqref="I78">
    <cfRule type="expression" dxfId="7" priority="8">
      <formula>ISBLANK(I78)</formula>
    </cfRule>
  </conditionalFormatting>
  <conditionalFormatting sqref="E78">
    <cfRule type="expression" dxfId="6" priority="7">
      <formula>ISBLANK(E78)</formula>
    </cfRule>
  </conditionalFormatting>
  <conditionalFormatting sqref="N78">
    <cfRule type="expression" dxfId="5" priority="6">
      <formula>ISBLANK(N78)</formula>
    </cfRule>
  </conditionalFormatting>
  <conditionalFormatting sqref="I80:J80 F80 L80:N80">
    <cfRule type="expression" dxfId="4" priority="5">
      <formula>ISBLANK(F80)</formula>
    </cfRule>
  </conditionalFormatting>
  <conditionalFormatting sqref="E80">
    <cfRule type="expression" dxfId="3" priority="4">
      <formula>ISBLANK(E80)</formula>
    </cfRule>
  </conditionalFormatting>
  <conditionalFormatting sqref="I79">
    <cfRule type="expression" dxfId="2" priority="3">
      <formula>ISBLANK(I79)</formula>
    </cfRule>
  </conditionalFormatting>
  <conditionalFormatting sqref="E79">
    <cfRule type="expression" dxfId="1" priority="2">
      <formula>ISBLANK(E79)</formula>
    </cfRule>
  </conditionalFormatting>
  <conditionalFormatting sqref="N79">
    <cfRule type="expression" dxfId="0" priority="1">
      <formula>ISBLANK(N79)</formula>
    </cfRule>
  </conditionalFormatting>
  <dataValidations count="1">
    <dataValidation operator="lessThan" showInputMessage="1" showErrorMessage="1" error="Bitte nicht ändern!_x000a__x000a_                   Danke_x000a_           Irma Rodiqi" sqref="H6:H8 L6:N7 O84:XFD1048576 A84:B1048576 A1:C80 K6:K80 D11:F80 G9:G80 H11:J80 C85:N1048576 D1:D8 I6:J7 L11:N80 E1:N4 E6:G7 O1:XFD80"/>
  </dataValidations>
  <pageMargins left="0" right="0.59055118110236227" top="0" bottom="0.59055118110236227" header="0" footer="0.39370078740157483"/>
  <pageSetup paperSize="9" scale="4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Zeitreihe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Marktanteile des Schiffsgüterverkehrs im Aussenhandel</dc:title>
  <dc:creator>Statistisches Amt Basel-Stadt</dc:creator>
  <cp:keywords>Verkehr</cp:keywords>
  <cp:lastModifiedBy>Rodiqi, Irma</cp:lastModifiedBy>
  <cp:lastPrinted>2015-04-17T14:24:39Z</cp:lastPrinted>
  <dcterms:created xsi:type="dcterms:W3CDTF">2015-02-17T11:23:33Z</dcterms:created>
  <dcterms:modified xsi:type="dcterms:W3CDTF">2024-03-04T16:22:56Z</dcterms:modified>
</cp:coreProperties>
</file>