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3-Luftverkehr\"/>
    </mc:Choice>
  </mc:AlternateContent>
  <bookViews>
    <workbookView xWindow="0" yWindow="0" windowWidth="23040" windowHeight="9060"/>
  </bookViews>
  <sheets>
    <sheet name="Steckbrief" sheetId="1" r:id="rId1"/>
    <sheet name="2023" sheetId="38" r:id="rId2"/>
    <sheet name="2022" sheetId="36" r:id="rId3"/>
    <sheet name="2021" sheetId="35" r:id="rId4"/>
    <sheet name="2020" sheetId="34" r:id="rId5"/>
    <sheet name="2019" sheetId="37" r:id="rId6"/>
    <sheet name="2018" sheetId="32" r:id="rId7"/>
    <sheet name="2017" sheetId="30" r:id="rId8"/>
    <sheet name="2016" sheetId="29" r:id="rId9"/>
    <sheet name="2015" sheetId="2" r:id="rId10"/>
    <sheet name="2014" sheetId="19" r:id="rId11"/>
    <sheet name="2013" sheetId="20" r:id="rId12"/>
    <sheet name="2012" sheetId="21" r:id="rId13"/>
    <sheet name="2011" sheetId="22" r:id="rId14"/>
    <sheet name="2010" sheetId="23" r:id="rId15"/>
    <sheet name="2009" sheetId="24" r:id="rId16"/>
    <sheet name="2008" sheetId="25" r:id="rId17"/>
    <sheet name="2007" sheetId="26" r:id="rId18"/>
    <sheet name="2006" sheetId="27" r:id="rId19"/>
    <sheet name="2005" sheetId="28" r:id="rId20"/>
  </sheets>
  <definedNames>
    <definedName name="_AMO_UniqueIdentifier" hidden="1">"'82918325-4867-4c50-ba3f-8b51b71e13cb'"</definedName>
  </definedNames>
  <calcPr calcId="162913"/>
</workbook>
</file>

<file path=xl/calcChain.xml><?xml version="1.0" encoding="utf-8"?>
<calcChain xmlns="http://schemas.openxmlformats.org/spreadsheetml/2006/main">
  <c r="O13" i="38" l="1"/>
  <c r="N13" i="38"/>
  <c r="M13" i="38"/>
  <c r="L13" i="38"/>
  <c r="K13" i="38"/>
  <c r="J13" i="38"/>
  <c r="I13" i="38"/>
  <c r="H13" i="38"/>
  <c r="G13" i="38"/>
  <c r="F13" i="38"/>
  <c r="E13" i="38"/>
  <c r="D13" i="38"/>
  <c r="P12" i="38"/>
  <c r="P11" i="38"/>
  <c r="P10" i="38"/>
  <c r="O13" i="37"/>
  <c r="G13" i="37"/>
  <c r="H13" i="37"/>
  <c r="K13" i="37"/>
  <c r="L13" i="37"/>
  <c r="E13" i="37"/>
  <c r="M13" i="37"/>
  <c r="F13" i="37"/>
  <c r="N13" i="37"/>
  <c r="I13" i="37"/>
  <c r="J13" i="37"/>
  <c r="D13" i="37"/>
  <c r="O13" i="36"/>
  <c r="N13" i="36"/>
  <c r="M13" i="36"/>
  <c r="L13" i="36"/>
  <c r="K13" i="36"/>
  <c r="J13" i="36"/>
  <c r="I13" i="36"/>
  <c r="H13" i="36"/>
  <c r="G13" i="36"/>
  <c r="F13" i="36"/>
  <c r="E13" i="36"/>
  <c r="D13" i="36"/>
  <c r="P12" i="36"/>
  <c r="P11" i="36"/>
  <c r="P10" i="36"/>
  <c r="P13" i="36"/>
  <c r="P13" i="37"/>
  <c r="D13" i="35"/>
  <c r="E13" i="35"/>
  <c r="F13" i="35"/>
  <c r="G13" i="35"/>
  <c r="H13" i="35"/>
  <c r="I13" i="35"/>
  <c r="J13" i="35"/>
  <c r="K13" i="35"/>
  <c r="L13" i="35"/>
  <c r="M13" i="35"/>
  <c r="N13" i="35"/>
  <c r="O13" i="35"/>
  <c r="O13" i="34"/>
  <c r="N13" i="34"/>
  <c r="M13" i="34"/>
  <c r="L13" i="34"/>
  <c r="K13" i="34"/>
  <c r="J13" i="34"/>
  <c r="I13" i="34"/>
  <c r="H13" i="34"/>
  <c r="G13" i="34"/>
  <c r="F13" i="34"/>
  <c r="E13" i="34"/>
  <c r="D13" i="34"/>
  <c r="P12" i="34"/>
  <c r="P11" i="34"/>
  <c r="P10" i="34"/>
  <c r="P13" i="34"/>
  <c r="P12" i="35"/>
  <c r="P11" i="35"/>
  <c r="P10" i="35"/>
  <c r="P19" i="30"/>
  <c r="P18" i="30"/>
  <c r="O17" i="30"/>
  <c r="N17" i="30"/>
  <c r="N20" i="30"/>
  <c r="M17" i="30"/>
  <c r="L17" i="30"/>
  <c r="K17" i="30"/>
  <c r="J17" i="30"/>
  <c r="I17" i="30"/>
  <c r="H17" i="30"/>
  <c r="G17" i="30"/>
  <c r="G20" i="30"/>
  <c r="F17" i="30"/>
  <c r="F20" i="30"/>
  <c r="E17" i="30"/>
  <c r="D17" i="30"/>
  <c r="P16" i="30"/>
  <c r="P15" i="30"/>
  <c r="O14" i="30"/>
  <c r="N14" i="30"/>
  <c r="M14" i="30"/>
  <c r="L14" i="30"/>
  <c r="K14" i="30"/>
  <c r="J14" i="30"/>
  <c r="I14" i="30"/>
  <c r="H14" i="30"/>
  <c r="G14" i="30"/>
  <c r="F14" i="30"/>
  <c r="E14" i="30"/>
  <c r="E20" i="30"/>
  <c r="D14" i="30"/>
  <c r="P13" i="30"/>
  <c r="P12" i="30"/>
  <c r="P11" i="30"/>
  <c r="O10" i="30"/>
  <c r="N10" i="30"/>
  <c r="M10" i="30"/>
  <c r="L10" i="30"/>
  <c r="L20" i="30"/>
  <c r="K10" i="30"/>
  <c r="K20" i="30"/>
  <c r="J10" i="30"/>
  <c r="I10" i="30"/>
  <c r="H10" i="30"/>
  <c r="G10" i="30"/>
  <c r="F10" i="30"/>
  <c r="E10" i="30"/>
  <c r="D10" i="30"/>
  <c r="D20" i="30"/>
  <c r="H20" i="30"/>
  <c r="P14" i="30"/>
  <c r="P10" i="30"/>
  <c r="O20" i="30"/>
  <c r="M20" i="30"/>
  <c r="P17" i="30"/>
  <c r="I20" i="30"/>
  <c r="J20" i="30"/>
  <c r="F17" i="29"/>
  <c r="F14" i="29"/>
  <c r="F10" i="29"/>
  <c r="F20" i="29"/>
  <c r="P19" i="29"/>
  <c r="P18" i="29"/>
  <c r="P17" i="29"/>
  <c r="O17" i="29"/>
  <c r="N17" i="29"/>
  <c r="M17" i="29"/>
  <c r="M20" i="29"/>
  <c r="L17" i="29"/>
  <c r="K17" i="29"/>
  <c r="J17" i="29"/>
  <c r="J10" i="29"/>
  <c r="J20" i="29"/>
  <c r="J14" i="29"/>
  <c r="I17" i="29"/>
  <c r="H17" i="29"/>
  <c r="H10" i="29"/>
  <c r="H20" i="29"/>
  <c r="H14" i="29"/>
  <c r="G17" i="29"/>
  <c r="E17" i="29"/>
  <c r="E10" i="29"/>
  <c r="E14" i="29"/>
  <c r="E20" i="29"/>
  <c r="D17" i="29"/>
  <c r="P16" i="29"/>
  <c r="P15" i="29"/>
  <c r="O14" i="29"/>
  <c r="N14" i="29"/>
  <c r="M14" i="29"/>
  <c r="L14" i="29"/>
  <c r="L20" i="29"/>
  <c r="K14" i="29"/>
  <c r="I14" i="29"/>
  <c r="G14" i="29"/>
  <c r="D14" i="29"/>
  <c r="P13" i="29"/>
  <c r="P12" i="29"/>
  <c r="P11" i="29"/>
  <c r="O10" i="29"/>
  <c r="O20" i="29"/>
  <c r="N10" i="29"/>
  <c r="N20" i="29"/>
  <c r="M10" i="29"/>
  <c r="L10" i="29"/>
  <c r="K10" i="29"/>
  <c r="K20" i="29"/>
  <c r="I10" i="29"/>
  <c r="I20" i="29"/>
  <c r="G10" i="29"/>
  <c r="G20" i="29"/>
  <c r="D10" i="29"/>
  <c r="D20" i="29"/>
  <c r="N21" i="2"/>
  <c r="K18" i="2"/>
  <c r="D21" i="19"/>
  <c r="E21" i="19"/>
  <c r="F21" i="19"/>
  <c r="G21" i="19"/>
  <c r="H21" i="19"/>
  <c r="I21" i="19"/>
  <c r="J21" i="19"/>
  <c r="K21" i="19"/>
  <c r="L21" i="19"/>
  <c r="M21" i="19"/>
  <c r="N21" i="19"/>
  <c r="O21" i="19"/>
  <c r="P23" i="28"/>
  <c r="P22" i="28"/>
  <c r="P21" i="28"/>
  <c r="P11" i="28"/>
  <c r="P12" i="28"/>
  <c r="P13" i="28"/>
  <c r="P10" i="28"/>
  <c r="P15" i="28"/>
  <c r="P14" i="28"/>
  <c r="P16" i="28"/>
  <c r="P17" i="28"/>
  <c r="P19" i="28"/>
  <c r="P18" i="28"/>
  <c r="P20" i="28"/>
  <c r="O21" i="28"/>
  <c r="N21" i="28"/>
  <c r="M21" i="28"/>
  <c r="L21" i="28"/>
  <c r="K21" i="28"/>
  <c r="J21" i="28"/>
  <c r="I21" i="28"/>
  <c r="H21" i="28"/>
  <c r="H24" i="28"/>
  <c r="G21" i="28"/>
  <c r="G24" i="28"/>
  <c r="F21" i="28"/>
  <c r="E21" i="28"/>
  <c r="D21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O14" i="28"/>
  <c r="O24" i="28"/>
  <c r="N14" i="28"/>
  <c r="N10" i="28"/>
  <c r="N24" i="28"/>
  <c r="M14" i="28"/>
  <c r="L14" i="28"/>
  <c r="K14" i="28"/>
  <c r="J14" i="28"/>
  <c r="J24" i="28"/>
  <c r="I14" i="28"/>
  <c r="I24" i="28"/>
  <c r="H14" i="28"/>
  <c r="H10" i="28"/>
  <c r="G14" i="28"/>
  <c r="F14" i="28"/>
  <c r="E14" i="28"/>
  <c r="E10" i="28"/>
  <c r="E24" i="28"/>
  <c r="D14" i="28"/>
  <c r="O10" i="28"/>
  <c r="M10" i="28"/>
  <c r="M24" i="28"/>
  <c r="L10" i="28"/>
  <c r="L24" i="28"/>
  <c r="K10" i="28"/>
  <c r="K24" i="28"/>
  <c r="J10" i="28"/>
  <c r="I10" i="28"/>
  <c r="G10" i="28"/>
  <c r="F10" i="28"/>
  <c r="D10" i="28"/>
  <c r="D24" i="28"/>
  <c r="P23" i="27"/>
  <c r="P22" i="27"/>
  <c r="P21" i="27"/>
  <c r="O21" i="27"/>
  <c r="N21" i="27"/>
  <c r="M21" i="27"/>
  <c r="L21" i="27"/>
  <c r="L24" i="27"/>
  <c r="K21" i="27"/>
  <c r="J21" i="27"/>
  <c r="I21" i="27"/>
  <c r="H21" i="27"/>
  <c r="G21" i="27"/>
  <c r="F21" i="27"/>
  <c r="E21" i="27"/>
  <c r="D21" i="27"/>
  <c r="D24" i="27"/>
  <c r="P20" i="27"/>
  <c r="P19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P17" i="27"/>
  <c r="P16" i="27"/>
  <c r="P15" i="27"/>
  <c r="P14" i="27"/>
  <c r="O14" i="27"/>
  <c r="N14" i="27"/>
  <c r="M14" i="27"/>
  <c r="L14" i="27"/>
  <c r="K14" i="27"/>
  <c r="K24" i="27"/>
  <c r="J14" i="27"/>
  <c r="J24" i="27"/>
  <c r="I14" i="27"/>
  <c r="H14" i="27"/>
  <c r="H10" i="27"/>
  <c r="H24" i="27"/>
  <c r="G14" i="27"/>
  <c r="F14" i="27"/>
  <c r="F10" i="27"/>
  <c r="F24" i="27"/>
  <c r="E14" i="27"/>
  <c r="D14" i="27"/>
  <c r="P13" i="27"/>
  <c r="P12" i="27"/>
  <c r="P11" i="27"/>
  <c r="P10" i="27"/>
  <c r="P24" i="27"/>
  <c r="O10" i="27"/>
  <c r="O24" i="27"/>
  <c r="N10" i="27"/>
  <c r="M10" i="27"/>
  <c r="L10" i="27"/>
  <c r="K10" i="27"/>
  <c r="J10" i="27"/>
  <c r="I10" i="27"/>
  <c r="I24" i="27"/>
  <c r="G10" i="27"/>
  <c r="G24" i="27"/>
  <c r="E10" i="27"/>
  <c r="E24" i="27"/>
  <c r="D10" i="27"/>
  <c r="P23" i="26"/>
  <c r="P22" i="26"/>
  <c r="O21" i="26"/>
  <c r="O24" i="26"/>
  <c r="N21" i="26"/>
  <c r="M21" i="26"/>
  <c r="L21" i="26"/>
  <c r="K21" i="26"/>
  <c r="J21" i="26"/>
  <c r="I21" i="26"/>
  <c r="H21" i="26"/>
  <c r="G21" i="26"/>
  <c r="F21" i="26"/>
  <c r="E21" i="26"/>
  <c r="D21" i="26"/>
  <c r="P20" i="26"/>
  <c r="P19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P17" i="26"/>
  <c r="P16" i="26"/>
  <c r="P15" i="26"/>
  <c r="P14" i="26"/>
  <c r="O14" i="26"/>
  <c r="N14" i="26"/>
  <c r="M14" i="26"/>
  <c r="M10" i="26"/>
  <c r="M24" i="26"/>
  <c r="L14" i="26"/>
  <c r="K14" i="26"/>
  <c r="K10" i="26"/>
  <c r="K24" i="26"/>
  <c r="J14" i="26"/>
  <c r="I14" i="26"/>
  <c r="I10" i="26"/>
  <c r="I24" i="26"/>
  <c r="H14" i="26"/>
  <c r="G14" i="26"/>
  <c r="G24" i="26"/>
  <c r="G10" i="26"/>
  <c r="F14" i="26"/>
  <c r="F24" i="26"/>
  <c r="E14" i="26"/>
  <c r="D14" i="26"/>
  <c r="P13" i="26"/>
  <c r="P12" i="26"/>
  <c r="P11" i="26"/>
  <c r="P10" i="26"/>
  <c r="O10" i="26"/>
  <c r="N10" i="26"/>
  <c r="N24" i="26"/>
  <c r="L10" i="26"/>
  <c r="L24" i="26"/>
  <c r="J10" i="26"/>
  <c r="H10" i="26"/>
  <c r="H24" i="26"/>
  <c r="F10" i="26"/>
  <c r="E10" i="26"/>
  <c r="E24" i="26"/>
  <c r="D10" i="26"/>
  <c r="D24" i="26"/>
  <c r="P23" i="25"/>
  <c r="P22" i="25"/>
  <c r="P21" i="25"/>
  <c r="O21" i="25"/>
  <c r="N21" i="25"/>
  <c r="M21" i="25"/>
  <c r="L21" i="25"/>
  <c r="K21" i="25"/>
  <c r="J21" i="25"/>
  <c r="I21" i="25"/>
  <c r="H21" i="25"/>
  <c r="G21" i="25"/>
  <c r="F21" i="25"/>
  <c r="F24" i="25"/>
  <c r="E21" i="25"/>
  <c r="D21" i="25"/>
  <c r="P20" i="25"/>
  <c r="P19" i="25"/>
  <c r="P18" i="25"/>
  <c r="O18" i="25"/>
  <c r="O10" i="25"/>
  <c r="O14" i="25"/>
  <c r="O24" i="25"/>
  <c r="N18" i="25"/>
  <c r="M18" i="25"/>
  <c r="L18" i="25"/>
  <c r="K18" i="25"/>
  <c r="J18" i="25"/>
  <c r="I18" i="25"/>
  <c r="H18" i="25"/>
  <c r="G18" i="25"/>
  <c r="F18" i="25"/>
  <c r="E18" i="25"/>
  <c r="D18" i="25"/>
  <c r="P17" i="25"/>
  <c r="P16" i="25"/>
  <c r="P15" i="25"/>
  <c r="N14" i="25"/>
  <c r="M14" i="25"/>
  <c r="M24" i="25"/>
  <c r="L14" i="25"/>
  <c r="K14" i="25"/>
  <c r="J14" i="25"/>
  <c r="I14" i="25"/>
  <c r="H14" i="25"/>
  <c r="H10" i="25"/>
  <c r="H24" i="25"/>
  <c r="G14" i="25"/>
  <c r="F14" i="25"/>
  <c r="E14" i="25"/>
  <c r="D14" i="25"/>
  <c r="P13" i="25"/>
  <c r="P12" i="25"/>
  <c r="P11" i="25"/>
  <c r="P10" i="25"/>
  <c r="P24" i="25"/>
  <c r="N10" i="25"/>
  <c r="N24" i="25"/>
  <c r="M10" i="25"/>
  <c r="L10" i="25"/>
  <c r="L24" i="25"/>
  <c r="K10" i="25"/>
  <c r="J10" i="25"/>
  <c r="J24" i="25"/>
  <c r="I10" i="25"/>
  <c r="I24" i="25"/>
  <c r="G10" i="25"/>
  <c r="F10" i="25"/>
  <c r="E10" i="25"/>
  <c r="E24" i="25"/>
  <c r="D10" i="25"/>
  <c r="P23" i="24"/>
  <c r="P22" i="24"/>
  <c r="P21" i="24"/>
  <c r="O21" i="24"/>
  <c r="N21" i="24"/>
  <c r="M21" i="24"/>
  <c r="L21" i="24"/>
  <c r="K21" i="24"/>
  <c r="J21" i="24"/>
  <c r="I21" i="24"/>
  <c r="I24" i="24"/>
  <c r="H21" i="24"/>
  <c r="H24" i="24"/>
  <c r="G21" i="24"/>
  <c r="F21" i="24"/>
  <c r="E21" i="24"/>
  <c r="D21" i="24"/>
  <c r="P20" i="24"/>
  <c r="P19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P17" i="24"/>
  <c r="P16" i="24"/>
  <c r="P15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E10" i="24"/>
  <c r="E24" i="24"/>
  <c r="D14" i="24"/>
  <c r="P13" i="24"/>
  <c r="P12" i="24"/>
  <c r="P11" i="24"/>
  <c r="P10" i="24"/>
  <c r="P24" i="24"/>
  <c r="O10" i="24"/>
  <c r="O24" i="24"/>
  <c r="N10" i="24"/>
  <c r="N24" i="24"/>
  <c r="M10" i="24"/>
  <c r="M24" i="24"/>
  <c r="L10" i="24"/>
  <c r="L24" i="24"/>
  <c r="K10" i="24"/>
  <c r="K24" i="24"/>
  <c r="J10" i="24"/>
  <c r="I10" i="24"/>
  <c r="H10" i="24"/>
  <c r="G10" i="24"/>
  <c r="G24" i="24"/>
  <c r="F10" i="24"/>
  <c r="F24" i="24"/>
  <c r="D10" i="24"/>
  <c r="D24" i="24"/>
  <c r="P23" i="23"/>
  <c r="P22" i="23"/>
  <c r="P21" i="23"/>
  <c r="O21" i="23"/>
  <c r="O24" i="23"/>
  <c r="N21" i="23"/>
  <c r="M21" i="23"/>
  <c r="L21" i="23"/>
  <c r="K21" i="23"/>
  <c r="J21" i="23"/>
  <c r="I21" i="23"/>
  <c r="H21" i="23"/>
  <c r="G21" i="23"/>
  <c r="G24" i="23"/>
  <c r="F21" i="23"/>
  <c r="E21" i="23"/>
  <c r="E10" i="23"/>
  <c r="E14" i="23"/>
  <c r="E24" i="23"/>
  <c r="E18" i="23"/>
  <c r="D21" i="23"/>
  <c r="P20" i="23"/>
  <c r="P18" i="23"/>
  <c r="P19" i="23"/>
  <c r="O18" i="23"/>
  <c r="N18" i="23"/>
  <c r="M18" i="23"/>
  <c r="L18" i="23"/>
  <c r="L10" i="23"/>
  <c r="L14" i="23"/>
  <c r="L24" i="23"/>
  <c r="K18" i="23"/>
  <c r="J18" i="23"/>
  <c r="J10" i="23"/>
  <c r="J24" i="23"/>
  <c r="J14" i="23"/>
  <c r="I18" i="23"/>
  <c r="H18" i="23"/>
  <c r="H10" i="23"/>
  <c r="H24" i="23"/>
  <c r="H14" i="23"/>
  <c r="G18" i="23"/>
  <c r="F18" i="23"/>
  <c r="D18" i="23"/>
  <c r="P17" i="23"/>
  <c r="P16" i="23"/>
  <c r="P15" i="23"/>
  <c r="P14" i="23"/>
  <c r="O14" i="23"/>
  <c r="N14" i="23"/>
  <c r="M14" i="23"/>
  <c r="K14" i="23"/>
  <c r="I14" i="23"/>
  <c r="G14" i="23"/>
  <c r="F14" i="23"/>
  <c r="D14" i="23"/>
  <c r="P13" i="23"/>
  <c r="P12" i="23"/>
  <c r="P11" i="23"/>
  <c r="O10" i="23"/>
  <c r="N10" i="23"/>
  <c r="N24" i="23"/>
  <c r="M10" i="23"/>
  <c r="M24" i="23"/>
  <c r="K10" i="23"/>
  <c r="K24" i="23"/>
  <c r="I10" i="23"/>
  <c r="I24" i="23"/>
  <c r="G10" i="23"/>
  <c r="F10" i="23"/>
  <c r="F24" i="23"/>
  <c r="D10" i="23"/>
  <c r="D24" i="23"/>
  <c r="K10" i="22"/>
  <c r="K24" i="22"/>
  <c r="K14" i="22"/>
  <c r="K18" i="22"/>
  <c r="K21" i="22"/>
  <c r="P23" i="22"/>
  <c r="P22" i="22"/>
  <c r="P21" i="22"/>
  <c r="O21" i="22"/>
  <c r="N21" i="22"/>
  <c r="M21" i="22"/>
  <c r="L21" i="22"/>
  <c r="J21" i="22"/>
  <c r="I21" i="22"/>
  <c r="I10" i="22"/>
  <c r="I24" i="22"/>
  <c r="I14" i="22"/>
  <c r="I18" i="22"/>
  <c r="H21" i="22"/>
  <c r="G21" i="22"/>
  <c r="F21" i="22"/>
  <c r="E21" i="22"/>
  <c r="D21" i="22"/>
  <c r="P20" i="22"/>
  <c r="P19" i="22"/>
  <c r="P18" i="22"/>
  <c r="O18" i="22"/>
  <c r="N18" i="22"/>
  <c r="M18" i="22"/>
  <c r="L18" i="22"/>
  <c r="J18" i="22"/>
  <c r="H18" i="22"/>
  <c r="G18" i="22"/>
  <c r="F18" i="22"/>
  <c r="E18" i="22"/>
  <c r="D18" i="22"/>
  <c r="P17" i="22"/>
  <c r="P16" i="22"/>
  <c r="P15" i="22"/>
  <c r="P14" i="22"/>
  <c r="O14" i="22"/>
  <c r="N14" i="22"/>
  <c r="M14" i="22"/>
  <c r="L14" i="22"/>
  <c r="J14" i="22"/>
  <c r="H14" i="22"/>
  <c r="G14" i="22"/>
  <c r="G24" i="22"/>
  <c r="F14" i="22"/>
  <c r="E14" i="22"/>
  <c r="D14" i="22"/>
  <c r="P13" i="22"/>
  <c r="P12" i="22"/>
  <c r="P11" i="22"/>
  <c r="P10" i="22"/>
  <c r="O10" i="22"/>
  <c r="O24" i="22"/>
  <c r="N10" i="22"/>
  <c r="N24" i="22"/>
  <c r="M10" i="22"/>
  <c r="M24" i="22"/>
  <c r="L10" i="22"/>
  <c r="L24" i="22"/>
  <c r="J10" i="22"/>
  <c r="J24" i="22"/>
  <c r="H10" i="22"/>
  <c r="H24" i="22"/>
  <c r="G10" i="22"/>
  <c r="F10" i="22"/>
  <c r="F24" i="22"/>
  <c r="E10" i="22"/>
  <c r="E24" i="22"/>
  <c r="D10" i="22"/>
  <c r="D24" i="22"/>
  <c r="P23" i="21"/>
  <c r="P22" i="21"/>
  <c r="P21" i="21"/>
  <c r="O21" i="21"/>
  <c r="N21" i="21"/>
  <c r="M21" i="21"/>
  <c r="L21" i="21"/>
  <c r="K21" i="21"/>
  <c r="K24" i="21"/>
  <c r="J21" i="21"/>
  <c r="I21" i="21"/>
  <c r="H21" i="21"/>
  <c r="G21" i="21"/>
  <c r="G10" i="21"/>
  <c r="G14" i="21"/>
  <c r="G18" i="21"/>
  <c r="G24" i="21"/>
  <c r="F21" i="21"/>
  <c r="E21" i="21"/>
  <c r="D21" i="21"/>
  <c r="P20" i="21"/>
  <c r="P19" i="21"/>
  <c r="P18" i="21"/>
  <c r="O18" i="21"/>
  <c r="N18" i="21"/>
  <c r="M18" i="21"/>
  <c r="L18" i="21"/>
  <c r="K18" i="21"/>
  <c r="J18" i="21"/>
  <c r="I18" i="21"/>
  <c r="H18" i="21"/>
  <c r="F18" i="21"/>
  <c r="E18" i="21"/>
  <c r="D18" i="21"/>
  <c r="P17" i="21"/>
  <c r="P16" i="21"/>
  <c r="P15" i="21"/>
  <c r="P14" i="21"/>
  <c r="O14" i="21"/>
  <c r="N14" i="21"/>
  <c r="N24" i="21"/>
  <c r="M14" i="21"/>
  <c r="M24" i="21"/>
  <c r="L14" i="21"/>
  <c r="K14" i="21"/>
  <c r="J14" i="21"/>
  <c r="I14" i="21"/>
  <c r="H14" i="21"/>
  <c r="F14" i="21"/>
  <c r="E14" i="21"/>
  <c r="D14" i="21"/>
  <c r="D10" i="21"/>
  <c r="D24" i="21"/>
  <c r="P13" i="21"/>
  <c r="P12" i="21"/>
  <c r="P11" i="21"/>
  <c r="P10" i="21"/>
  <c r="O10" i="21"/>
  <c r="O24" i="21"/>
  <c r="N10" i="21"/>
  <c r="M10" i="21"/>
  <c r="L10" i="21"/>
  <c r="L24" i="21"/>
  <c r="K10" i="21"/>
  <c r="J10" i="21"/>
  <c r="J24" i="21"/>
  <c r="I10" i="21"/>
  <c r="H10" i="21"/>
  <c r="H24" i="21"/>
  <c r="F10" i="21"/>
  <c r="F24" i="21"/>
  <c r="E10" i="21"/>
  <c r="E24" i="21"/>
  <c r="P23" i="20"/>
  <c r="P22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P20" i="20"/>
  <c r="P19" i="20"/>
  <c r="P18" i="20"/>
  <c r="O18" i="20"/>
  <c r="N18" i="20"/>
  <c r="N10" i="20"/>
  <c r="N14" i="20"/>
  <c r="N24" i="20"/>
  <c r="M18" i="20"/>
  <c r="M24" i="20"/>
  <c r="L18" i="20"/>
  <c r="K18" i="20"/>
  <c r="J18" i="20"/>
  <c r="I18" i="20"/>
  <c r="H18" i="20"/>
  <c r="G18" i="20"/>
  <c r="F18" i="20"/>
  <c r="F10" i="20"/>
  <c r="F24" i="20"/>
  <c r="F14" i="20"/>
  <c r="E18" i="20"/>
  <c r="D18" i="20"/>
  <c r="D10" i="20"/>
  <c r="D14" i="20"/>
  <c r="D24" i="20"/>
  <c r="P17" i="20"/>
  <c r="P16" i="20"/>
  <c r="P14" i="20"/>
  <c r="P15" i="20"/>
  <c r="O14" i="20"/>
  <c r="M14" i="20"/>
  <c r="L14" i="20"/>
  <c r="K14" i="20"/>
  <c r="K10" i="20"/>
  <c r="K24" i="20"/>
  <c r="J14" i="20"/>
  <c r="I14" i="20"/>
  <c r="H14" i="20"/>
  <c r="G14" i="20"/>
  <c r="E14" i="20"/>
  <c r="P13" i="20"/>
  <c r="P12" i="20"/>
  <c r="P11" i="20"/>
  <c r="P10" i="20"/>
  <c r="O10" i="20"/>
  <c r="O24" i="20"/>
  <c r="M10" i="20"/>
  <c r="L10" i="20"/>
  <c r="L24" i="20"/>
  <c r="J10" i="20"/>
  <c r="I10" i="20"/>
  <c r="I24" i="20"/>
  <c r="H10" i="20"/>
  <c r="G10" i="20"/>
  <c r="G24" i="20"/>
  <c r="E10" i="20"/>
  <c r="E24" i="20"/>
  <c r="P23" i="19"/>
  <c r="P22" i="19"/>
  <c r="P21" i="19"/>
  <c r="P20" i="19"/>
  <c r="P19" i="19"/>
  <c r="O18" i="19"/>
  <c r="N18" i="19"/>
  <c r="M18" i="19"/>
  <c r="M24" i="19"/>
  <c r="L18" i="19"/>
  <c r="K18" i="19"/>
  <c r="J18" i="19"/>
  <c r="I18" i="19"/>
  <c r="H18" i="19"/>
  <c r="G18" i="19"/>
  <c r="F18" i="19"/>
  <c r="E18" i="19"/>
  <c r="D18" i="19"/>
  <c r="P17" i="19"/>
  <c r="P16" i="19"/>
  <c r="P14" i="19"/>
  <c r="P15" i="19"/>
  <c r="O14" i="19"/>
  <c r="O10" i="19"/>
  <c r="O24" i="19"/>
  <c r="N14" i="19"/>
  <c r="M14" i="19"/>
  <c r="L14" i="19"/>
  <c r="K14" i="19"/>
  <c r="J14" i="19"/>
  <c r="I14" i="19"/>
  <c r="I10" i="19"/>
  <c r="I24" i="19"/>
  <c r="H14" i="19"/>
  <c r="G14" i="19"/>
  <c r="G10" i="19"/>
  <c r="G24" i="19"/>
  <c r="F14" i="19"/>
  <c r="E14" i="19"/>
  <c r="E10" i="19"/>
  <c r="E24" i="19"/>
  <c r="D14" i="19"/>
  <c r="P13" i="19"/>
  <c r="P12" i="19"/>
  <c r="P10" i="19"/>
  <c r="P24" i="19"/>
  <c r="P11" i="19"/>
  <c r="P18" i="19"/>
  <c r="N10" i="19"/>
  <c r="N24" i="19"/>
  <c r="M10" i="19"/>
  <c r="L10" i="19"/>
  <c r="L24" i="19"/>
  <c r="K10" i="19"/>
  <c r="J10" i="19"/>
  <c r="J24" i="19"/>
  <c r="H10" i="19"/>
  <c r="H24" i="19"/>
  <c r="F10" i="19"/>
  <c r="F24" i="19"/>
  <c r="D10" i="19"/>
  <c r="P23" i="2"/>
  <c r="P22" i="2"/>
  <c r="P21" i="2"/>
  <c r="P20" i="2"/>
  <c r="P19" i="2"/>
  <c r="P18" i="2"/>
  <c r="P17" i="2"/>
  <c r="P16" i="2"/>
  <c r="P15" i="2"/>
  <c r="P14" i="2"/>
  <c r="P11" i="2"/>
  <c r="P12" i="2"/>
  <c r="P13" i="2"/>
  <c r="P10" i="2"/>
  <c r="F24" i="28"/>
  <c r="M24" i="27"/>
  <c r="N24" i="27"/>
  <c r="P21" i="26"/>
  <c r="J24" i="26"/>
  <c r="G24" i="25"/>
  <c r="D24" i="25"/>
  <c r="P14" i="25"/>
  <c r="K24" i="25"/>
  <c r="J24" i="24"/>
  <c r="P10" i="23"/>
  <c r="I24" i="21"/>
  <c r="J24" i="20"/>
  <c r="H24" i="20"/>
  <c r="K24" i="19"/>
  <c r="D24" i="19"/>
  <c r="E21" i="2"/>
  <c r="E10" i="2"/>
  <c r="E24" i="2"/>
  <c r="E14" i="2"/>
  <c r="E18" i="2"/>
  <c r="F21" i="2"/>
  <c r="G21" i="2"/>
  <c r="H21" i="2"/>
  <c r="I21" i="2"/>
  <c r="J21" i="2"/>
  <c r="K21" i="2"/>
  <c r="L21" i="2"/>
  <c r="M21" i="2"/>
  <c r="O21" i="2"/>
  <c r="D21" i="2"/>
  <c r="F18" i="2"/>
  <c r="G18" i="2"/>
  <c r="G24" i="2"/>
  <c r="H18" i="2"/>
  <c r="I18" i="2"/>
  <c r="J18" i="2"/>
  <c r="J10" i="2"/>
  <c r="J24" i="2"/>
  <c r="J14" i="2"/>
  <c r="L18" i="2"/>
  <c r="M18" i="2"/>
  <c r="N18" i="2"/>
  <c r="N24" i="2"/>
  <c r="O18" i="2"/>
  <c r="D18" i="2"/>
  <c r="F14" i="2"/>
  <c r="F24" i="2"/>
  <c r="G14" i="2"/>
  <c r="G10" i="2"/>
  <c r="H14" i="2"/>
  <c r="H24" i="2"/>
  <c r="I14" i="2"/>
  <c r="I24" i="2"/>
  <c r="K14" i="2"/>
  <c r="L14" i="2"/>
  <c r="M14" i="2"/>
  <c r="N14" i="2"/>
  <c r="O14" i="2"/>
  <c r="D14" i="2"/>
  <c r="D10" i="2"/>
  <c r="D24" i="2"/>
  <c r="F10" i="2"/>
  <c r="L10" i="2"/>
  <c r="L24" i="2"/>
  <c r="N10" i="2"/>
  <c r="M10" i="2"/>
  <c r="M24" i="2"/>
  <c r="H10" i="2"/>
  <c r="O10" i="2"/>
  <c r="O24" i="2"/>
  <c r="K10" i="2"/>
  <c r="K24" i="2"/>
  <c r="I10" i="2"/>
  <c r="P20" i="30"/>
  <c r="P14" i="29"/>
  <c r="P10" i="29"/>
  <c r="P24" i="2"/>
  <c r="P24" i="26"/>
  <c r="P24" i="20"/>
  <c r="P24" i="22"/>
  <c r="P24" i="28"/>
  <c r="P20" i="29"/>
  <c r="P24" i="23"/>
  <c r="P24" i="21"/>
  <c r="P13" i="35"/>
  <c r="P13" i="38" l="1"/>
</calcChain>
</file>

<file path=xl/sharedStrings.xml><?xml version="1.0" encoding="utf-8"?>
<sst xmlns="http://schemas.openxmlformats.org/spreadsheetml/2006/main" count="612" uniqueCount="81">
  <si>
    <t>+41 61 267 87 31</t>
  </si>
  <si>
    <t>Irma Rodiqi</t>
  </si>
  <si>
    <t>Weitere Auskünfte:</t>
  </si>
  <si>
    <t>Zitiervorschlag [Quelle]:</t>
  </si>
  <si>
    <t>Nächste Aktualisierung:</t>
  </si>
  <si>
    <t>Letzte Aktualisierung:</t>
  </si>
  <si>
    <t>Verfügbarkeit:</t>
  </si>
  <si>
    <t>Datenquelle:</t>
  </si>
  <si>
    <t>Erläuterungen:</t>
  </si>
  <si>
    <t>Statistisches Amt</t>
  </si>
  <si>
    <t>Präsidialdepartement des Kantons Basel-Stadt</t>
  </si>
  <si>
    <t>Total</t>
  </si>
  <si>
    <t>Dez</t>
  </si>
  <si>
    <t>Nov</t>
  </si>
  <si>
    <t>Okt</t>
  </si>
  <si>
    <t>Sep</t>
  </si>
  <si>
    <t>Aug</t>
  </si>
  <si>
    <t>Jul</t>
  </si>
  <si>
    <t>Jun</t>
  </si>
  <si>
    <t>Mai</t>
  </si>
  <si>
    <t>Apr</t>
  </si>
  <si>
    <t>Mrz</t>
  </si>
  <si>
    <t>Feb</t>
  </si>
  <si>
    <t>Jan</t>
  </si>
  <si>
    <t>Passagiere auf dem EuroAirport Basel Mulhouse Freiburg</t>
  </si>
  <si>
    <t>EuroAirport Basel Mulhouse Freiburg</t>
  </si>
  <si>
    <t>Passagiere auf dem EuroAirport Basel Mulhouse Freiburg 2015</t>
  </si>
  <si>
    <t>Linienflüge</t>
  </si>
  <si>
    <t>Lokal</t>
  </si>
  <si>
    <t>Transfer</t>
  </si>
  <si>
    <t>Transit</t>
  </si>
  <si>
    <t>Nicht-Linienflüge</t>
  </si>
  <si>
    <t>Taxiflüge</t>
  </si>
  <si>
    <t>Total Passagiere</t>
  </si>
  <si>
    <t>Passagiere auf dem EuroAirport Basel Mulhouse Freiburg 2014</t>
  </si>
  <si>
    <t>Passagiere auf dem EuroAirport Basel Mulhouse Freiburg 2005</t>
  </si>
  <si>
    <t>Passagiere auf dem EuroAirport Basel Mulhouse Freiburg 2006</t>
  </si>
  <si>
    <t>Passagiere auf dem EuroAirport Basel Mulhouse Freiburg 2007</t>
  </si>
  <si>
    <t>Passagiere auf dem EuroAirport Basel Mulhouse Freiburg 2008</t>
  </si>
  <si>
    <t>Passagiere auf dem EuroAirport Basel Mulhouse Freiburg 2009</t>
  </si>
  <si>
    <t>Passagiere auf dem EuroAirport Basel Mulhouse Freiburg 2010</t>
  </si>
  <si>
    <t>Passagiere auf dem EuroAirport Basel Mulhouse Freiburg 2011</t>
  </si>
  <si>
    <t>Passagiere auf dem EuroAirport Basel Mulhouse Freiburg 2012</t>
  </si>
  <si>
    <t>Passagiere auf dem EuroAirport Basel Mulhouse Freiburg 2013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</si>
  <si>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Allgemeiner Verkehr und anderer nicht gewerblicher Verkehr.</t>
    </r>
  </si>
  <si>
    <r>
      <t>1</t>
    </r>
    <r>
      <rPr>
        <sz val="9"/>
        <rFont val="Arial"/>
        <family val="2"/>
      </rPr>
      <t>Allgemeiner Verkehr und anderer nicht gewerblicher Verkehr.</t>
    </r>
  </si>
  <si>
    <r>
      <t>Anderes</t>
    </r>
    <r>
      <rPr>
        <b/>
        <vertAlign val="superscript"/>
        <sz val="9"/>
        <rFont val="Arial"/>
        <family val="2"/>
      </rPr>
      <t>1</t>
    </r>
  </si>
  <si>
    <t>t11.3.02</t>
  </si>
  <si>
    <t>Internetseite des Statistischen Amtes Basel-Stadt</t>
  </si>
  <si>
    <t>irma.rodiqi@bs.ch</t>
  </si>
  <si>
    <t>Passagiere auf dem EuroAirport Basel Mulhouse Freiburg 2016</t>
  </si>
  <si>
    <t>Gewerblicher Verkehr</t>
  </si>
  <si>
    <t>Passagiere</t>
  </si>
  <si>
    <t>Passagiere auf dem EuroAirport Basel Mulhouse Freiburg 2017</t>
  </si>
  <si>
    <t>Passagiere auf dem EuroAirport Basel Mulhouse Freiburg 2018</t>
  </si>
  <si>
    <t>Kuno Bucher</t>
  </si>
  <si>
    <t>kuno.bucher@bs.ch</t>
  </si>
  <si>
    <t>+41 61 267 87 29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</si>
  <si>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Aufgrund einer Statistikumstellung weist der EuroAirport die Kategorien Lokal, Transfer und Transit seit Mai nicht mehr separat aus.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Allgemeiner Verkehr und anderer nicht gewerblicher Verkehr.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</si>
  <si>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Aufgrund einer Statistikumstellung weist der EuroAirport die Kategorien Lokal, Transfer und Transit seit Mai 2019 nicht mehr separat aus.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Allgemeiner Verkehr und anderer nicht gewerblicher Verkehr.</t>
    </r>
  </si>
  <si>
    <r>
      <t>Anderes</t>
    </r>
    <r>
      <rPr>
        <vertAlign val="superscript"/>
        <sz val="9"/>
        <rFont val="Arial"/>
        <family val="2"/>
      </rPr>
      <t>2</t>
    </r>
  </si>
  <si>
    <t>Publikationsort:</t>
  </si>
  <si>
    <t>Erhebungsart:</t>
  </si>
  <si>
    <t>Referenzperiode:</t>
  </si>
  <si>
    <t>Monat</t>
  </si>
  <si>
    <t>Statistisches Amt des Kantons Basel-Stadt, Flugverkehrsstatistik</t>
  </si>
  <si>
    <t>Vollerhebung</t>
  </si>
  <si>
    <r>
      <t>Anderes</t>
    </r>
    <r>
      <rPr>
        <vertAlign val="superscript"/>
        <sz val="9"/>
        <rFont val="Arial"/>
        <family val="2"/>
      </rPr>
      <t>3</t>
    </r>
  </si>
  <si>
    <r>
      <t>Passagiere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</si>
  <si>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Unterjährige Werte eines laufenden Berichtsjahres sind als vorläufig zu betrachten; diese werden nach Vorhandensein des kompletten Berichtsjahres durch endgültige ersetzt.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Aufgrund einer Statistikumstellung weist der EuroAirport die Kategorien Lokal, Transfer und Transit seit Mai 2019 nicht mehr separat aus.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Allgemeiner Verkehr und anderer nicht gewerblicher Verkehr.</t>
    </r>
  </si>
  <si>
    <r>
      <t>Passagiere</t>
    </r>
    <r>
      <rPr>
        <vertAlign val="superscript"/>
        <sz val="9"/>
        <rFont val="Arial"/>
        <family val="2"/>
      </rPr>
      <t>1</t>
    </r>
  </si>
  <si>
    <t>Passagiere auf dem EuroAirport Basel Mulhouse Freiburg 2021</t>
  </si>
  <si>
    <t>Passagiere auf dem EuroAirport Basel Mulhouse Freiburg 2020</t>
  </si>
  <si>
    <t>Passagiere auf dem EuroAirport Basel Mulhouse Freiburg 2019</t>
  </si>
  <si>
    <r>
      <t>Passagiere auf dem EuroAirport Basel Mulhouse Freiburg 2023</t>
    </r>
    <r>
      <rPr>
        <vertAlign val="superscript"/>
        <sz val="9"/>
        <rFont val="Arial Black"/>
        <family val="2"/>
      </rPr>
      <t>1</t>
    </r>
  </si>
  <si>
    <t>…</t>
  </si>
  <si>
    <t>Seit 2005; monatlich</t>
  </si>
  <si>
    <t>Laufend</t>
  </si>
  <si>
    <t>Passagiere auf dem EuroAirport Basel Mulhouse Freiburg 2022</t>
  </si>
  <si>
    <r>
      <t>Passagiere</t>
    </r>
    <r>
      <rPr>
        <vertAlign val="superscript"/>
        <sz val="8"/>
        <rFont val="Arial"/>
        <family val="2"/>
      </rPr>
      <t>1</t>
    </r>
  </si>
  <si>
    <t>19.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</si>
</sst>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  <numFmt numFmtId="172" formatCode="#,##0;\-#,##0;;@"/>
    <numFmt numFmtId="173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5" fontId="3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1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8" fillId="0" borderId="0" applyNumberFormat="0" applyFill="0" applyBorder="0">
      <alignment horizontal="left" vertical="top"/>
    </xf>
    <xf numFmtId="164" fontId="9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8" fillId="0" borderId="0" applyNumberFormat="0" applyFill="0" applyBorder="0">
      <alignment horizontal="right" vertical="top"/>
    </xf>
    <xf numFmtId="166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8" fontId="8" fillId="0" borderId="0" applyFill="0" applyBorder="0" applyProtection="0">
      <alignment horizontal="right" vertical="top"/>
    </xf>
    <xf numFmtId="164" fontId="8" fillId="0" borderId="0" applyFill="0" applyBorder="0" applyProtection="0">
      <alignment horizontal="right" vertical="top"/>
    </xf>
    <xf numFmtId="164" fontId="8" fillId="0" borderId="0" applyNumberFormat="0" applyFill="0" applyBorder="0">
      <alignment horizontal="right" vertical="top"/>
    </xf>
    <xf numFmtId="164" fontId="9" fillId="0" borderId="2" applyNumberFormat="0">
      <alignment horizontal="right"/>
    </xf>
    <xf numFmtId="166" fontId="9" fillId="0" borderId="2">
      <alignment horizontal="right"/>
    </xf>
    <xf numFmtId="0" fontId="10" fillId="0" borderId="3" applyNumberFormat="0">
      <alignment horizontal="left" vertical="top" wrapText="1"/>
    </xf>
    <xf numFmtId="164" fontId="7" fillId="0" borderId="0">
      <alignment horizontal="left" vertical="top"/>
    </xf>
    <xf numFmtId="0" fontId="15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10" applyFont="1" applyAlignment="1">
      <alignment wrapText="1"/>
    </xf>
    <xf numFmtId="0" fontId="1" fillId="0" borderId="0" xfId="10" applyFont="1" applyAlignment="1">
      <alignment horizontal="left" vertical="center" wrapText="1"/>
    </xf>
    <xf numFmtId="0" fontId="2" fillId="0" borderId="0" xfId="10" applyFont="1" applyAlignment="1">
      <alignment horizontal="left" vertical="center" wrapText="1"/>
    </xf>
    <xf numFmtId="0" fontId="12" fillId="0" borderId="0" xfId="10" applyFont="1" applyAlignment="1">
      <alignment vertical="center"/>
    </xf>
    <xf numFmtId="0" fontId="1" fillId="0" borderId="0" xfId="10" applyFont="1" applyBorder="1" applyAlignment="1">
      <alignment horizontal="right" vertical="center" wrapText="1"/>
    </xf>
    <xf numFmtId="0" fontId="1" fillId="0" borderId="0" xfId="10" applyFont="1" applyBorder="1" applyAlignment="1">
      <alignment horizontal="left" vertical="top" wrapText="1"/>
    </xf>
    <xf numFmtId="0" fontId="1" fillId="0" borderId="0" xfId="10" applyFont="1" applyAlignment="1">
      <alignment horizontal="right" vertical="center" wrapText="1"/>
    </xf>
    <xf numFmtId="0" fontId="4" fillId="0" borderId="0" xfId="10" applyFont="1" applyBorder="1" applyAlignment="1">
      <alignment horizontal="lef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left" vertical="top" wrapText="1"/>
    </xf>
    <xf numFmtId="0" fontId="1" fillId="0" borderId="0" xfId="10" applyFont="1" applyFill="1" applyBorder="1" applyAlignment="1">
      <alignment horizontal="left" vertical="top" wrapText="1"/>
    </xf>
    <xf numFmtId="0" fontId="1" fillId="0" borderId="0" xfId="10" applyFont="1" applyAlignment="1">
      <alignment vertical="top" wrapText="1"/>
    </xf>
    <xf numFmtId="0" fontId="1" fillId="0" borderId="0" xfId="10" applyFont="1" applyAlignment="1">
      <alignment horizontal="right" vertical="top" wrapText="1"/>
    </xf>
    <xf numFmtId="0" fontId="1" fillId="0" borderId="0" xfId="10" applyFont="1" applyAlignment="1">
      <alignment horizontal="left" vertical="top" wrapText="1"/>
    </xf>
    <xf numFmtId="0" fontId="1" fillId="0" borderId="0" xfId="10" applyFont="1" applyBorder="1" applyAlignment="1">
      <alignment horizontal="right" vertical="top" wrapText="1"/>
    </xf>
    <xf numFmtId="0" fontId="1" fillId="0" borderId="0" xfId="10" applyFont="1" applyFill="1" applyAlignment="1">
      <alignment horizontal="left" vertical="top" wrapText="1"/>
    </xf>
    <xf numFmtId="164" fontId="1" fillId="0" borderId="0" xfId="10" applyNumberFormat="1" applyFont="1" applyBorder="1" applyAlignment="1">
      <alignment horizontal="right" vertical="center" wrapText="1"/>
    </xf>
    <xf numFmtId="0" fontId="1" fillId="0" borderId="2" xfId="10" applyFont="1" applyBorder="1" applyAlignment="1">
      <alignment horizontal="left" vertical="center" wrapText="1"/>
    </xf>
    <xf numFmtId="0" fontId="1" fillId="0" borderId="2" xfId="10" applyFont="1" applyBorder="1" applyAlignment="1">
      <alignment horizontal="right" vertical="center" wrapText="1"/>
    </xf>
    <xf numFmtId="0" fontId="1" fillId="0" borderId="0" xfId="10" applyFont="1" applyAlignment="1">
      <alignment vertical="center" wrapText="1"/>
    </xf>
    <xf numFmtId="0" fontId="1" fillId="2" borderId="0" xfId="10" applyFont="1" applyFill="1" applyBorder="1" applyAlignment="1">
      <alignment vertical="center" wrapText="1"/>
    </xf>
    <xf numFmtId="0" fontId="5" fillId="0" borderId="0" xfId="10" applyFont="1" applyAlignment="1">
      <alignment wrapText="1"/>
    </xf>
    <xf numFmtId="0" fontId="5" fillId="0" borderId="0" xfId="10" applyFont="1" applyBorder="1" applyAlignment="1">
      <alignment wrapText="1"/>
    </xf>
    <xf numFmtId="0" fontId="5" fillId="0" borderId="0" xfId="10" applyFont="1" applyBorder="1" applyAlignment="1">
      <alignment horizontal="left"/>
    </xf>
    <xf numFmtId="0" fontId="1" fillId="0" borderId="0" xfId="10" applyFont="1" applyFill="1" applyAlignment="1">
      <alignment wrapText="1"/>
    </xf>
    <xf numFmtId="0" fontId="1" fillId="0" borderId="0" xfId="10" applyFont="1" applyBorder="1" applyAlignment="1">
      <alignment vertical="top" wrapText="1"/>
    </xf>
    <xf numFmtId="172" fontId="1" fillId="0" borderId="0" xfId="10" applyNumberFormat="1" applyFont="1" applyFill="1" applyBorder="1" applyAlignment="1">
      <alignment horizontal="right" vertical="top" wrapText="1"/>
    </xf>
    <xf numFmtId="0" fontId="1" fillId="0" borderId="2" xfId="10" applyFont="1" applyBorder="1" applyAlignment="1">
      <alignment vertical="center" wrapText="1"/>
    </xf>
    <xf numFmtId="0" fontId="1" fillId="0" borderId="0" xfId="1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10" applyFont="1" applyBorder="1" applyAlignment="1">
      <alignment horizontal="left" vertical="center" wrapText="1"/>
    </xf>
    <xf numFmtId="0" fontId="1" fillId="0" borderId="0" xfId="10" applyFont="1" applyBorder="1" applyAlignment="1">
      <alignment vertical="center" wrapText="1"/>
    </xf>
    <xf numFmtId="0" fontId="1" fillId="0" borderId="0" xfId="10" applyFont="1" applyFill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4" fillId="0" borderId="0" xfId="10" applyFont="1" applyBorder="1" applyAlignment="1">
      <alignment horizontal="left" vertical="top" wrapText="1"/>
    </xf>
    <xf numFmtId="164" fontId="4" fillId="0" borderId="0" xfId="10" applyNumberFormat="1" applyFont="1" applyFill="1" applyBorder="1" applyAlignment="1">
      <alignment horizontal="right" vertical="top" wrapText="1"/>
    </xf>
    <xf numFmtId="172" fontId="4" fillId="0" borderId="0" xfId="10" applyNumberFormat="1" applyFont="1" applyFill="1" applyBorder="1" applyAlignment="1">
      <alignment horizontal="right" vertical="top" wrapText="1"/>
    </xf>
    <xf numFmtId="0" fontId="4" fillId="0" borderId="2" xfId="10" applyFont="1" applyFill="1" applyBorder="1" applyAlignment="1">
      <alignment horizontal="left" vertical="top" wrapText="1"/>
    </xf>
    <xf numFmtId="164" fontId="4" fillId="0" borderId="2" xfId="10" applyNumberFormat="1" applyFont="1" applyFill="1" applyBorder="1" applyAlignment="1">
      <alignment horizontal="right" vertical="top" wrapText="1"/>
    </xf>
    <xf numFmtId="164" fontId="1" fillId="0" borderId="0" xfId="29" applyNumberFormat="1" applyFont="1" applyBorder="1" applyAlignment="1">
      <alignment horizontal="left" vertical="top" wrapText="1"/>
    </xf>
    <xf numFmtId="0" fontId="4" fillId="0" borderId="0" xfId="10" applyFont="1" applyFill="1" applyBorder="1" applyAlignment="1">
      <alignment horizontal="left" vertical="top" wrapText="1"/>
    </xf>
    <xf numFmtId="0" fontId="4" fillId="0" borderId="0" xfId="10" applyFont="1" applyFill="1" applyAlignment="1">
      <alignment horizontal="left" vertical="center" wrapText="1"/>
    </xf>
    <xf numFmtId="0" fontId="1" fillId="0" borderId="0" xfId="10" applyFont="1" applyFill="1" applyBorder="1" applyAlignment="1">
      <alignment horizontal="right" vertical="top" wrapText="1"/>
    </xf>
    <xf numFmtId="0" fontId="1" fillId="0" borderId="0" xfId="10" applyFont="1" applyFill="1" applyBorder="1" applyAlignment="1">
      <alignment horizontal="left" vertical="center" wrapText="1"/>
    </xf>
    <xf numFmtId="0" fontId="1" fillId="0" borderId="2" xfId="10" applyFont="1" applyFill="1" applyBorder="1" applyAlignment="1">
      <alignment horizontal="right" vertical="center" wrapText="1"/>
    </xf>
    <xf numFmtId="164" fontId="1" fillId="0" borderId="0" xfId="10" applyNumberFormat="1" applyFont="1" applyFill="1" applyBorder="1" applyAlignment="1">
      <alignment horizontal="righ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18" fillId="0" borderId="0" xfId="30" applyFont="1" applyFill="1" applyBorder="1" applyAlignment="1">
      <alignment horizontal="left" vertical="top" wrapText="1"/>
    </xf>
    <xf numFmtId="0" fontId="1" fillId="0" borderId="0" xfId="30" applyFont="1" applyFill="1" applyAlignment="1">
      <alignment horizontal="left" vertical="top" wrapText="1"/>
    </xf>
    <xf numFmtId="0" fontId="1" fillId="0" borderId="2" xfId="10" applyFont="1" applyFill="1" applyBorder="1" applyAlignment="1">
      <alignment horizontal="right" vertical="center" wrapText="1"/>
    </xf>
    <xf numFmtId="164" fontId="1" fillId="0" borderId="0" xfId="10" applyNumberFormat="1" applyFont="1" applyBorder="1" applyAlignment="1">
      <alignment horizontal="left" vertical="center" wrapText="1"/>
    </xf>
    <xf numFmtId="0" fontId="1" fillId="2" borderId="0" xfId="10" applyFont="1" applyFill="1" applyBorder="1" applyAlignment="1">
      <alignment horizontal="left" vertical="center" wrapText="1"/>
    </xf>
    <xf numFmtId="164" fontId="1" fillId="0" borderId="0" xfId="10" quotePrefix="1" applyNumberFormat="1" applyFont="1" applyBorder="1" applyAlignment="1">
      <alignment horizontal="left" vertical="top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2" xfId="10" applyFont="1" applyFill="1" applyBorder="1" applyAlignment="1">
      <alignment horizontal="right" vertical="center" wrapText="1"/>
    </xf>
    <xf numFmtId="173" fontId="1" fillId="0" borderId="0" xfId="10" applyNumberFormat="1" applyFont="1" applyAlignment="1">
      <alignment vertical="center" wrapText="1"/>
    </xf>
    <xf numFmtId="164" fontId="1" fillId="0" borderId="0" xfId="10" applyNumberFormat="1" applyFont="1" applyFill="1" applyBorder="1" applyAlignment="1">
      <alignment horizontal="right" wrapText="1"/>
    </xf>
    <xf numFmtId="173" fontId="1" fillId="0" borderId="0" xfId="10" applyNumberFormat="1" applyFont="1" applyAlignment="1">
      <alignment wrapText="1"/>
    </xf>
    <xf numFmtId="0" fontId="3" fillId="0" borderId="0" xfId="10" applyFont="1" applyAlignment="1">
      <alignment horizontal="left" wrapText="1" indent="1"/>
    </xf>
    <xf numFmtId="0" fontId="6" fillId="0" borderId="0" xfId="10" applyFont="1" applyBorder="1" applyAlignment="1">
      <alignment horizontal="left" wrapText="1" indent="1"/>
    </xf>
    <xf numFmtId="0" fontId="4" fillId="0" borderId="0" xfId="10" applyFont="1" applyBorder="1" applyAlignment="1">
      <alignment horizontal="left" wrapText="1" indent="1"/>
    </xf>
    <xf numFmtId="0" fontId="5" fillId="0" borderId="0" xfId="10" applyFont="1" applyBorder="1" applyAlignment="1">
      <alignment horizontal="right" wrapText="1"/>
    </xf>
    <xf numFmtId="0" fontId="1" fillId="0" borderId="2" xfId="10" applyFont="1" applyFill="1" applyBorder="1" applyAlignment="1">
      <alignment horizontal="right" vertical="center" wrapText="1"/>
    </xf>
    <xf numFmtId="0" fontId="1" fillId="0" borderId="5" xfId="10" applyFont="1" applyFill="1" applyBorder="1" applyAlignment="1">
      <alignment horizontal="right" vertical="center" wrapText="1"/>
    </xf>
    <xf numFmtId="164" fontId="1" fillId="0" borderId="0" xfId="10" applyNumberFormat="1" applyFont="1" applyBorder="1" applyAlignment="1">
      <alignment horizontal="left" vertical="top" wrapText="1"/>
    </xf>
    <xf numFmtId="164" fontId="1" fillId="0" borderId="2" xfId="1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3" xfId="10" applyFont="1" applyBorder="1" applyAlignment="1">
      <alignment horizontal="left" vertical="center" wrapText="1"/>
    </xf>
    <xf numFmtId="164" fontId="1" fillId="0" borderId="0" xfId="10" quotePrefix="1" applyNumberFormat="1" applyFont="1" applyBorder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" fillId="0" borderId="4" xfId="10" applyFont="1" applyBorder="1" applyAlignment="1">
      <alignment wrapText="1"/>
    </xf>
    <xf numFmtId="0" fontId="1" fillId="0" borderId="0" xfId="10" applyAlignment="1">
      <alignment horizontal="right" wrapText="1"/>
    </xf>
    <xf numFmtId="0" fontId="1" fillId="2" borderId="0" xfId="10" applyFont="1" applyFill="1" applyBorder="1" applyAlignment="1">
      <alignment horizontal="left" vertical="center" wrapText="1"/>
    </xf>
    <xf numFmtId="0" fontId="13" fillId="0" borderId="0" xfId="10" applyFont="1" applyAlignment="1">
      <alignment vertical="top" wrapText="1"/>
    </xf>
  </cellXfs>
  <cellStyles count="31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29" builtinId="8"/>
    <cellStyle name="P-[0%]" xfId="7"/>
    <cellStyle name="P-[0,0%]" xfId="8"/>
    <cellStyle name="Standard" xfId="0" builtinId="0"/>
    <cellStyle name="Standard 2" xfId="9"/>
    <cellStyle name="Standard 3" xfId="10"/>
    <cellStyle name="Standard 3 2" xfId="30"/>
    <cellStyle name="Tab-Fn" xfId="11"/>
    <cellStyle name="Tab-L" xfId="12"/>
    <cellStyle name="Tab-L-02" xfId="13"/>
    <cellStyle name="Tab-L-04" xfId="14"/>
    <cellStyle name="Tab-L-fett" xfId="15"/>
    <cellStyle name="Tab-LU" xfId="16"/>
    <cellStyle name="Tab-NR" xfId="17"/>
    <cellStyle name="Tab-R" xfId="18"/>
    <cellStyle name="Tab-R-fett" xfId="19"/>
    <cellStyle name="Tab-R-fett[0,0]" xfId="20"/>
    <cellStyle name="Tab-R-fett[0,00]" xfId="21"/>
    <cellStyle name="Tab-R-fett[0,000]" xfId="22"/>
    <cellStyle name="Tab-R-fett[0]" xfId="23"/>
    <cellStyle name="Tab-R-fett_Verkehr" xfId="24"/>
    <cellStyle name="Tab-RU" xfId="25"/>
    <cellStyle name="Tab-RU[0,0]" xfId="26"/>
    <cellStyle name="Tab-T" xfId="27"/>
    <cellStyle name="Tab-UT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026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050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7147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42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no.bucher@bs.ch" TargetMode="External"/><Relationship Id="rId1" Type="http://schemas.openxmlformats.org/officeDocument/2006/relationships/hyperlink" Target="mailto:irma.rodiqi@bs.ch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" customWidth="1"/>
    <col min="2" max="2" width="24.28515625" style="1" customWidth="1"/>
    <col min="3" max="3" width="1.28515625" style="1" customWidth="1"/>
    <col min="4" max="4" width="33.28515625" style="1" customWidth="1"/>
    <col min="5" max="5" width="1.28515625" style="1" customWidth="1"/>
    <col min="6" max="6" width="33.28515625" style="1" customWidth="1"/>
    <col min="7" max="16384" width="10.85546875" style="1"/>
  </cols>
  <sheetData>
    <row r="1" spans="1:6" ht="33" customHeight="1" x14ac:dyDescent="0.2">
      <c r="B1" s="60" t="s">
        <v>10</v>
      </c>
      <c r="C1" s="60"/>
      <c r="D1" s="60"/>
    </row>
    <row r="2" spans="1:6" ht="16.5" customHeight="1" x14ac:dyDescent="0.25">
      <c r="B2" s="61" t="s">
        <v>9</v>
      </c>
      <c r="C2" s="62"/>
      <c r="D2" s="62"/>
    </row>
    <row r="3" spans="1:6" ht="6.75" customHeight="1" x14ac:dyDescent="0.2">
      <c r="A3" s="25"/>
    </row>
    <row r="4" spans="1:6" ht="16.5" customHeight="1" x14ac:dyDescent="0.2"/>
    <row r="5" spans="1:6" s="22" customFormat="1" ht="16.5" customHeight="1" x14ac:dyDescent="0.3">
      <c r="B5" s="24" t="s">
        <v>47</v>
      </c>
      <c r="C5" s="23"/>
      <c r="D5" s="63" t="s">
        <v>24</v>
      </c>
      <c r="E5" s="63"/>
      <c r="F5" s="63"/>
    </row>
    <row r="6" spans="1:6" s="20" customFormat="1" ht="2.25" customHeight="1" x14ac:dyDescent="0.25">
      <c r="B6" s="21"/>
      <c r="C6" s="21"/>
      <c r="D6" s="52"/>
      <c r="E6" s="52"/>
      <c r="F6" s="52"/>
    </row>
    <row r="7" spans="1:6" s="20" customFormat="1" ht="17.100000000000001" customHeight="1" x14ac:dyDescent="0.25">
      <c r="B7" s="5"/>
      <c r="D7" s="64" t="s">
        <v>61</v>
      </c>
      <c r="E7" s="64"/>
      <c r="F7" s="64"/>
    </row>
    <row r="8" spans="1:6" s="2" customFormat="1" ht="16.5" customHeight="1" x14ac:dyDescent="0.25">
      <c r="B8" s="19"/>
      <c r="C8" s="18"/>
      <c r="D8" s="65" t="s">
        <v>48</v>
      </c>
      <c r="E8" s="65"/>
      <c r="F8" s="65"/>
    </row>
    <row r="9" spans="1:6" s="2" customFormat="1" ht="18.75" customHeight="1" x14ac:dyDescent="0.25">
      <c r="B9" s="8" t="s">
        <v>8</v>
      </c>
      <c r="C9" s="7"/>
      <c r="D9" s="17"/>
      <c r="E9" s="17"/>
      <c r="F9" s="17"/>
    </row>
    <row r="10" spans="1:6" s="14" customFormat="1" ht="15" customHeight="1" x14ac:dyDescent="0.25">
      <c r="B10" s="6" t="s">
        <v>62</v>
      </c>
      <c r="C10" s="15"/>
      <c r="D10" s="66" t="s">
        <v>66</v>
      </c>
      <c r="E10" s="66"/>
      <c r="F10" s="66"/>
    </row>
    <row r="11" spans="1:6" s="12" customFormat="1" ht="15" customHeight="1" x14ac:dyDescent="0.25">
      <c r="B11" s="6" t="s">
        <v>7</v>
      </c>
      <c r="C11" s="15"/>
      <c r="D11" s="66" t="s">
        <v>25</v>
      </c>
      <c r="E11" s="66"/>
      <c r="F11" s="66"/>
    </row>
    <row r="12" spans="1:6" s="12" customFormat="1" ht="15" customHeight="1" x14ac:dyDescent="0.25">
      <c r="B12" s="11" t="s">
        <v>63</v>
      </c>
      <c r="C12" s="13"/>
      <c r="D12" s="66" t="s">
        <v>64</v>
      </c>
      <c r="E12" s="66"/>
      <c r="F12" s="66"/>
    </row>
    <row r="13" spans="1:6" s="14" customFormat="1" ht="15" customHeight="1" x14ac:dyDescent="0.25">
      <c r="B13" s="16" t="s">
        <v>6</v>
      </c>
      <c r="C13" s="13"/>
      <c r="D13" s="66" t="s">
        <v>76</v>
      </c>
      <c r="E13" s="66"/>
      <c r="F13" s="66"/>
    </row>
    <row r="14" spans="1:6" s="12" customFormat="1" ht="15" customHeight="1" x14ac:dyDescent="0.25">
      <c r="B14" s="48" t="s">
        <v>5</v>
      </c>
      <c r="C14" s="13"/>
      <c r="D14" s="70" t="s">
        <v>80</v>
      </c>
      <c r="E14" s="70"/>
      <c r="F14" s="70"/>
    </row>
    <row r="15" spans="1:6" s="12" customFormat="1" ht="15" customHeight="1" x14ac:dyDescent="0.25">
      <c r="B15" s="49" t="s">
        <v>4</v>
      </c>
      <c r="C15" s="13"/>
      <c r="D15" s="66" t="s">
        <v>77</v>
      </c>
      <c r="E15" s="66"/>
      <c r="F15" s="66"/>
    </row>
    <row r="16" spans="1:6" s="2" customFormat="1" ht="22.5" customHeight="1" x14ac:dyDescent="0.25">
      <c r="B16" s="10" t="s">
        <v>3</v>
      </c>
      <c r="C16" s="50"/>
      <c r="D16" s="67" t="s">
        <v>65</v>
      </c>
      <c r="E16" s="68"/>
      <c r="F16" s="68"/>
    </row>
    <row r="17" spans="2:6" ht="18.75" customHeight="1" x14ac:dyDescent="0.2">
      <c r="B17" s="8" t="s">
        <v>2</v>
      </c>
      <c r="C17" s="7"/>
      <c r="D17" s="51" t="s">
        <v>1</v>
      </c>
      <c r="E17" s="51"/>
      <c r="F17" s="51" t="s">
        <v>55</v>
      </c>
    </row>
    <row r="18" spans="2:6" ht="15" customHeight="1" x14ac:dyDescent="0.2">
      <c r="B18" s="6"/>
      <c r="C18" s="5"/>
      <c r="D18" s="40" t="s">
        <v>49</v>
      </c>
      <c r="E18" s="40"/>
      <c r="F18" s="40" t="s">
        <v>56</v>
      </c>
    </row>
    <row r="19" spans="2:6" ht="18.75" customHeight="1" thickBot="1" x14ac:dyDescent="0.25">
      <c r="B19" s="6"/>
      <c r="C19" s="5"/>
      <c r="D19" s="53" t="s">
        <v>0</v>
      </c>
      <c r="E19" s="53"/>
      <c r="F19" s="53" t="s">
        <v>57</v>
      </c>
    </row>
    <row r="20" spans="2:6" ht="18.75" customHeight="1" x14ac:dyDescent="0.2">
      <c r="B20" s="69"/>
      <c r="C20" s="69"/>
      <c r="D20" s="69" t="s">
        <v>0</v>
      </c>
      <c r="E20" s="69"/>
      <c r="F20" s="69" t="s">
        <v>57</v>
      </c>
    </row>
    <row r="21" spans="2:6" ht="22.5" customHeight="1" x14ac:dyDescent="0.2">
      <c r="B21" s="4"/>
      <c r="D21" s="2"/>
      <c r="E21" s="2"/>
      <c r="F21" s="2"/>
    </row>
    <row r="22" spans="2:6" ht="12.75" customHeight="1" x14ac:dyDescent="0.2">
      <c r="D22" s="2"/>
      <c r="E22" s="2"/>
      <c r="F22" s="2"/>
    </row>
    <row r="23" spans="2:6" ht="12.75" customHeight="1" x14ac:dyDescent="0.2">
      <c r="D23" s="3"/>
      <c r="E23" s="3"/>
      <c r="F23" s="3"/>
    </row>
    <row r="24" spans="2:6" ht="12.75" customHeight="1" x14ac:dyDescent="0.2">
      <c r="D24" s="2"/>
      <c r="E24" s="2"/>
      <c r="F24" s="2"/>
    </row>
    <row r="25" spans="2:6" ht="12.75" customHeight="1" x14ac:dyDescent="0.2"/>
  </sheetData>
  <mergeCells count="14">
    <mergeCell ref="D15:F15"/>
    <mergeCell ref="D16:F16"/>
    <mergeCell ref="B20:D20"/>
    <mergeCell ref="E20:F20"/>
    <mergeCell ref="D10:F10"/>
    <mergeCell ref="D11:F11"/>
    <mergeCell ref="D12:F12"/>
    <mergeCell ref="D13:F13"/>
    <mergeCell ref="D14:F14"/>
    <mergeCell ref="B1:D1"/>
    <mergeCell ref="B2:D2"/>
    <mergeCell ref="D5:F5"/>
    <mergeCell ref="D7:F7"/>
    <mergeCell ref="D8:F8"/>
  </mergeCells>
  <hyperlinks>
    <hyperlink ref="D18" r:id="rId1"/>
    <hyperlink ref="F18" r:id="rId2"/>
  </hyperlinks>
  <pageMargins left="0" right="0.59055118110236227" top="0" bottom="0.39370078740157483" header="0" footer="0.39370078740157483"/>
  <pageSetup paperSize="9" orientation="portrait" verticalDpi="4294967292" r:id="rId3"/>
  <headerFooter scaleWithDoc="0"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26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372086</v>
      </c>
      <c r="E10" s="36">
        <f t="shared" si="0"/>
        <v>413767</v>
      </c>
      <c r="F10" s="36">
        <f t="shared" si="0"/>
        <v>499567</v>
      </c>
      <c r="G10" s="36">
        <f t="shared" si="0"/>
        <v>598160</v>
      </c>
      <c r="H10" s="36">
        <f t="shared" si="0"/>
        <v>653287</v>
      </c>
      <c r="I10" s="36">
        <f t="shared" si="0"/>
        <v>624518</v>
      </c>
      <c r="J10" s="36">
        <f t="shared" si="0"/>
        <v>693102</v>
      </c>
      <c r="K10" s="36">
        <f t="shared" si="0"/>
        <v>700812</v>
      </c>
      <c r="L10" s="36">
        <f t="shared" si="0"/>
        <v>665023</v>
      </c>
      <c r="M10" s="36">
        <f t="shared" si="0"/>
        <v>656517</v>
      </c>
      <c r="N10" s="36">
        <f t="shared" si="0"/>
        <v>474031</v>
      </c>
      <c r="O10" s="36">
        <f t="shared" si="0"/>
        <v>459566</v>
      </c>
      <c r="P10" s="37">
        <f>SUM(P11:P13)</f>
        <v>6810436</v>
      </c>
    </row>
    <row r="11" spans="1:16" s="12" customFormat="1" ht="16.5" customHeight="1" x14ac:dyDescent="0.25">
      <c r="B11" s="6" t="s">
        <v>28</v>
      </c>
      <c r="C11" s="15"/>
      <c r="D11" s="30">
        <v>369718</v>
      </c>
      <c r="E11" s="30">
        <v>411421</v>
      </c>
      <c r="F11" s="30">
        <v>496596</v>
      </c>
      <c r="G11" s="30">
        <v>595900</v>
      </c>
      <c r="H11" s="30">
        <v>650644</v>
      </c>
      <c r="I11" s="30">
        <v>622214</v>
      </c>
      <c r="J11" s="30">
        <v>690979</v>
      </c>
      <c r="K11" s="30">
        <v>698728</v>
      </c>
      <c r="L11" s="30">
        <v>661883</v>
      </c>
      <c r="M11" s="30">
        <v>653797</v>
      </c>
      <c r="N11" s="30">
        <v>471111</v>
      </c>
      <c r="O11" s="30">
        <v>457715</v>
      </c>
      <c r="P11" s="27">
        <f>SUM(D11:O11)</f>
        <v>6780706</v>
      </c>
    </row>
    <row r="12" spans="1:16" s="12" customFormat="1" ht="16.5" customHeight="1" x14ac:dyDescent="0.25">
      <c r="B12" s="6" t="s">
        <v>29</v>
      </c>
      <c r="C12" s="15"/>
      <c r="D12" s="30">
        <v>1845</v>
      </c>
      <c r="E12" s="30">
        <v>1807</v>
      </c>
      <c r="F12" s="30">
        <v>1985</v>
      </c>
      <c r="G12" s="30">
        <v>1612</v>
      </c>
      <c r="H12" s="30">
        <v>1920</v>
      </c>
      <c r="I12" s="30">
        <v>1521</v>
      </c>
      <c r="J12" s="30">
        <v>1341</v>
      </c>
      <c r="K12" s="30">
        <v>1352</v>
      </c>
      <c r="L12" s="30">
        <v>1728</v>
      </c>
      <c r="M12" s="30">
        <v>1271</v>
      </c>
      <c r="N12" s="30">
        <v>1656</v>
      </c>
      <c r="O12" s="30">
        <v>968</v>
      </c>
      <c r="P12" s="27">
        <f t="shared" ref="P12:P13" si="1">SUM(D12:O12)</f>
        <v>19006</v>
      </c>
    </row>
    <row r="13" spans="1:16" s="26" customFormat="1" ht="22.5" customHeight="1" x14ac:dyDescent="0.25">
      <c r="B13" s="6" t="s">
        <v>30</v>
      </c>
      <c r="C13" s="15"/>
      <c r="D13" s="30">
        <v>523</v>
      </c>
      <c r="E13" s="30">
        <v>539</v>
      </c>
      <c r="F13" s="30">
        <v>986</v>
      </c>
      <c r="G13" s="30">
        <v>648</v>
      </c>
      <c r="H13" s="30">
        <v>723</v>
      </c>
      <c r="I13" s="30">
        <v>783</v>
      </c>
      <c r="J13" s="30">
        <v>782</v>
      </c>
      <c r="K13" s="30">
        <v>732</v>
      </c>
      <c r="L13" s="30">
        <v>1412</v>
      </c>
      <c r="M13" s="30">
        <v>1449</v>
      </c>
      <c r="N13" s="30">
        <v>1264</v>
      </c>
      <c r="O13" s="30">
        <v>883</v>
      </c>
      <c r="P13" s="27">
        <f t="shared" si="1"/>
        <v>10724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13637</v>
      </c>
      <c r="E14" s="36">
        <f t="shared" ref="E14:O14" si="2">IF(SUM(E15:E17)=0,"...",SUM(E15:E17))</f>
        <v>13349</v>
      </c>
      <c r="F14" s="36">
        <f t="shared" si="2"/>
        <v>13428</v>
      </c>
      <c r="G14" s="36">
        <f t="shared" si="2"/>
        <v>21806</v>
      </c>
      <c r="H14" s="36">
        <f t="shared" si="2"/>
        <v>22776</v>
      </c>
      <c r="I14" s="36">
        <f t="shared" si="2"/>
        <v>22304</v>
      </c>
      <c r="J14" s="36">
        <f t="shared" si="2"/>
        <v>38946</v>
      </c>
      <c r="K14" s="36">
        <f t="shared" si="2"/>
        <v>38317</v>
      </c>
      <c r="L14" s="36">
        <f t="shared" si="2"/>
        <v>22423</v>
      </c>
      <c r="M14" s="36">
        <f t="shared" si="2"/>
        <v>18587</v>
      </c>
      <c r="N14" s="36">
        <f t="shared" si="2"/>
        <v>5687</v>
      </c>
      <c r="O14" s="36">
        <f t="shared" si="2"/>
        <v>10509</v>
      </c>
      <c r="P14" s="37">
        <f>SUM(P15:P17)</f>
        <v>241769</v>
      </c>
    </row>
    <row r="15" spans="1:16" s="12" customFormat="1" ht="16.5" customHeight="1" x14ac:dyDescent="0.25">
      <c r="B15" s="6" t="s">
        <v>28</v>
      </c>
      <c r="C15" s="15"/>
      <c r="D15" s="30">
        <v>12983</v>
      </c>
      <c r="E15" s="30">
        <v>12498</v>
      </c>
      <c r="F15" s="30">
        <v>13265</v>
      </c>
      <c r="G15" s="30">
        <v>20483</v>
      </c>
      <c r="H15" s="30">
        <v>20746</v>
      </c>
      <c r="I15" s="30">
        <v>20623</v>
      </c>
      <c r="J15" s="30">
        <v>37327</v>
      </c>
      <c r="K15" s="30">
        <v>36829</v>
      </c>
      <c r="L15" s="30">
        <v>20550</v>
      </c>
      <c r="M15" s="30">
        <v>17701</v>
      </c>
      <c r="N15" s="30">
        <v>5687</v>
      </c>
      <c r="O15" s="30">
        <v>10402</v>
      </c>
      <c r="P15" s="30">
        <f t="shared" ref="P15:P17" si="3">SUM(D15:O15)</f>
        <v>229094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0</v>
      </c>
    </row>
    <row r="17" spans="2:16" s="26" customFormat="1" ht="22.5" customHeight="1" x14ac:dyDescent="0.25">
      <c r="B17" s="6" t="s">
        <v>30</v>
      </c>
      <c r="C17" s="15"/>
      <c r="D17" s="30">
        <v>654</v>
      </c>
      <c r="E17" s="30">
        <v>851</v>
      </c>
      <c r="F17" s="30">
        <v>163</v>
      </c>
      <c r="G17" s="30">
        <v>1323</v>
      </c>
      <c r="H17" s="30">
        <v>2030</v>
      </c>
      <c r="I17" s="30">
        <v>1681</v>
      </c>
      <c r="J17" s="30">
        <v>1619</v>
      </c>
      <c r="K17" s="30">
        <v>1488</v>
      </c>
      <c r="L17" s="30">
        <v>1873</v>
      </c>
      <c r="M17" s="30">
        <v>886</v>
      </c>
      <c r="N17" s="30">
        <v>0</v>
      </c>
      <c r="O17" s="30">
        <v>107</v>
      </c>
      <c r="P17" s="30">
        <f t="shared" si="3"/>
        <v>12675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287</v>
      </c>
      <c r="E18" s="36">
        <f t="shared" ref="E18:O18" si="4">IF(SUM(E19:E20)=0,"...",SUM(E19:E20))</f>
        <v>275</v>
      </c>
      <c r="F18" s="36">
        <f t="shared" si="4"/>
        <v>486</v>
      </c>
      <c r="G18" s="36">
        <f t="shared" si="4"/>
        <v>213</v>
      </c>
      <c r="H18" s="36">
        <f t="shared" si="4"/>
        <v>190</v>
      </c>
      <c r="I18" s="36">
        <f t="shared" si="4"/>
        <v>1020</v>
      </c>
      <c r="J18" s="36">
        <f t="shared" si="4"/>
        <v>287</v>
      </c>
      <c r="K18" s="36">
        <f>IF(SUM(K19:K20)=0,"...",SUM(K19:K20))</f>
        <v>172</v>
      </c>
      <c r="L18" s="36">
        <f t="shared" si="4"/>
        <v>252</v>
      </c>
      <c r="M18" s="36">
        <f t="shared" si="4"/>
        <v>279</v>
      </c>
      <c r="N18" s="36">
        <f t="shared" si="4"/>
        <v>184</v>
      </c>
      <c r="O18" s="36">
        <f t="shared" si="4"/>
        <v>263</v>
      </c>
      <c r="P18" s="37">
        <f>SUM(P19:P20)</f>
        <v>3908</v>
      </c>
    </row>
    <row r="19" spans="2:16" s="12" customFormat="1" ht="16.5" customHeight="1" x14ac:dyDescent="0.25">
      <c r="B19" s="6" t="s">
        <v>28</v>
      </c>
      <c r="C19" s="15"/>
      <c r="D19" s="30">
        <v>287</v>
      </c>
      <c r="E19" s="30">
        <v>275</v>
      </c>
      <c r="F19" s="30">
        <v>486</v>
      </c>
      <c r="G19" s="30">
        <v>212</v>
      </c>
      <c r="H19" s="30">
        <v>190</v>
      </c>
      <c r="I19" s="30">
        <v>1017</v>
      </c>
      <c r="J19" s="30">
        <v>286</v>
      </c>
      <c r="K19" s="30">
        <v>171</v>
      </c>
      <c r="L19" s="30">
        <v>251</v>
      </c>
      <c r="M19" s="30">
        <v>279</v>
      </c>
      <c r="N19" s="30">
        <v>183</v>
      </c>
      <c r="O19" s="30">
        <v>261</v>
      </c>
      <c r="P19" s="27">
        <f t="shared" ref="P19:P20" si="5">SUM(D19:O19)</f>
        <v>3898</v>
      </c>
    </row>
    <row r="20" spans="2:16" s="26" customFormat="1" ht="22.5" customHeight="1" x14ac:dyDescent="0.25">
      <c r="B20" s="6" t="s">
        <v>30</v>
      </c>
      <c r="C20" s="15"/>
      <c r="D20" s="30">
        <v>0</v>
      </c>
      <c r="E20" s="30">
        <v>0</v>
      </c>
      <c r="F20" s="30">
        <v>0</v>
      </c>
      <c r="G20" s="30">
        <v>1</v>
      </c>
      <c r="H20" s="30">
        <v>0</v>
      </c>
      <c r="I20" s="30">
        <v>3</v>
      </c>
      <c r="J20" s="30">
        <v>1</v>
      </c>
      <c r="K20" s="30">
        <v>1</v>
      </c>
      <c r="L20" s="30">
        <v>1</v>
      </c>
      <c r="M20" s="30">
        <v>0</v>
      </c>
      <c r="N20" s="30">
        <v>1</v>
      </c>
      <c r="O20" s="30">
        <v>2</v>
      </c>
      <c r="P20" s="30">
        <f t="shared" si="5"/>
        <v>10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298</v>
      </c>
      <c r="E21" s="36">
        <f t="shared" ref="E21:O21" si="6">IF(SUM(E22:E23)=0,"...",SUM(E22:E23))</f>
        <v>311</v>
      </c>
      <c r="F21" s="36">
        <f t="shared" si="6"/>
        <v>539</v>
      </c>
      <c r="G21" s="36">
        <f t="shared" si="6"/>
        <v>478</v>
      </c>
      <c r="H21" s="36">
        <f t="shared" si="6"/>
        <v>447</v>
      </c>
      <c r="I21" s="36">
        <f t="shared" si="6"/>
        <v>702</v>
      </c>
      <c r="J21" s="36">
        <f t="shared" si="6"/>
        <v>304</v>
      </c>
      <c r="K21" s="36">
        <f t="shared" si="6"/>
        <v>398</v>
      </c>
      <c r="L21" s="36">
        <f t="shared" si="6"/>
        <v>424</v>
      </c>
      <c r="M21" s="36">
        <f t="shared" si="6"/>
        <v>387</v>
      </c>
      <c r="N21" s="36">
        <f>IF(SUM(N22:N23)=0,"...",SUM(N22:N23))</f>
        <v>323</v>
      </c>
      <c r="O21" s="36">
        <f t="shared" si="6"/>
        <v>335</v>
      </c>
      <c r="P21" s="37">
        <f>SUM(P22:P23)</f>
        <v>4946</v>
      </c>
    </row>
    <row r="22" spans="2:16" s="12" customFormat="1" ht="16.5" customHeight="1" x14ac:dyDescent="0.25">
      <c r="B22" s="6" t="s">
        <v>28</v>
      </c>
      <c r="C22" s="15"/>
      <c r="D22" s="30">
        <v>298</v>
      </c>
      <c r="E22" s="30">
        <v>311</v>
      </c>
      <c r="F22" s="30">
        <v>531</v>
      </c>
      <c r="G22" s="30">
        <v>467</v>
      </c>
      <c r="H22" s="30">
        <v>447</v>
      </c>
      <c r="I22" s="30">
        <v>702</v>
      </c>
      <c r="J22" s="30">
        <v>304</v>
      </c>
      <c r="K22" s="30">
        <v>398</v>
      </c>
      <c r="L22" s="30">
        <v>424</v>
      </c>
      <c r="M22" s="30">
        <v>375</v>
      </c>
      <c r="N22" s="30">
        <v>323</v>
      </c>
      <c r="O22" s="30">
        <v>335</v>
      </c>
      <c r="P22" s="27">
        <f t="shared" ref="P22:P23" si="7">SUM(D22:O22)</f>
        <v>4915</v>
      </c>
    </row>
    <row r="23" spans="2:16" s="26" customFormat="1" ht="22.5" customHeight="1" x14ac:dyDescent="0.25">
      <c r="B23" s="6" t="s">
        <v>30</v>
      </c>
      <c r="C23" s="15"/>
      <c r="D23" s="30">
        <v>0</v>
      </c>
      <c r="E23" s="30">
        <v>0</v>
      </c>
      <c r="F23" s="30">
        <v>8</v>
      </c>
      <c r="G23" s="30">
        <v>11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12</v>
      </c>
      <c r="N23" s="30">
        <v>0</v>
      </c>
      <c r="O23" s="30">
        <v>0</v>
      </c>
      <c r="P23" s="27">
        <f t="shared" si="7"/>
        <v>31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386308</v>
      </c>
      <c r="E24" s="39">
        <f t="shared" ref="E24:O24" si="8">IF(SUM(E10,E14,E18,E21)=0,"...",SUM(E10,E14,E18,E21))</f>
        <v>427702</v>
      </c>
      <c r="F24" s="39">
        <f t="shared" si="8"/>
        <v>514020</v>
      </c>
      <c r="G24" s="39">
        <f t="shared" si="8"/>
        <v>620657</v>
      </c>
      <c r="H24" s="39">
        <f t="shared" si="8"/>
        <v>676700</v>
      </c>
      <c r="I24" s="39">
        <f t="shared" si="8"/>
        <v>648544</v>
      </c>
      <c r="J24" s="39">
        <f t="shared" si="8"/>
        <v>732639</v>
      </c>
      <c r="K24" s="39">
        <f t="shared" si="8"/>
        <v>739699</v>
      </c>
      <c r="L24" s="39">
        <f t="shared" si="8"/>
        <v>688122</v>
      </c>
      <c r="M24" s="39">
        <f t="shared" si="8"/>
        <v>675770</v>
      </c>
      <c r="N24" s="39">
        <f t="shared" si="8"/>
        <v>480225</v>
      </c>
      <c r="O24" s="39">
        <f t="shared" si="8"/>
        <v>470673</v>
      </c>
      <c r="P24" s="39">
        <f>SUM(P10,P14,P18,P21)</f>
        <v>7061059</v>
      </c>
    </row>
    <row r="25" spans="2:16" ht="6.75" customHeight="1" x14ac:dyDescent="0.2"/>
    <row r="26" spans="2:16" ht="13.5" customHeight="1" x14ac:dyDescent="0.2">
      <c r="B26" s="71" t="s">
        <v>44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34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347210</v>
      </c>
      <c r="E10" s="36">
        <f t="shared" si="0"/>
        <v>367476</v>
      </c>
      <c r="F10" s="36">
        <f t="shared" si="0"/>
        <v>445865</v>
      </c>
      <c r="G10" s="36">
        <f t="shared" si="0"/>
        <v>544766</v>
      </c>
      <c r="H10" s="36">
        <f t="shared" si="0"/>
        <v>568999</v>
      </c>
      <c r="I10" s="36">
        <f t="shared" si="0"/>
        <v>607321</v>
      </c>
      <c r="J10" s="36">
        <f t="shared" si="0"/>
        <v>628308</v>
      </c>
      <c r="K10" s="36">
        <f t="shared" si="0"/>
        <v>661353</v>
      </c>
      <c r="L10" s="36">
        <f t="shared" si="0"/>
        <v>622804</v>
      </c>
      <c r="M10" s="36">
        <f t="shared" si="0"/>
        <v>613487</v>
      </c>
      <c r="N10" s="36">
        <f t="shared" si="0"/>
        <v>439132</v>
      </c>
      <c r="O10" s="36">
        <f t="shared" si="0"/>
        <v>446568</v>
      </c>
      <c r="P10" s="37">
        <f>SUM(P11:P13)</f>
        <v>6293289</v>
      </c>
    </row>
    <row r="11" spans="1:16" s="12" customFormat="1" ht="16.5" customHeight="1" x14ac:dyDescent="0.25">
      <c r="B11" s="6" t="s">
        <v>28</v>
      </c>
      <c r="C11" s="15"/>
      <c r="D11" s="30">
        <v>343166</v>
      </c>
      <c r="E11" s="30">
        <v>363400</v>
      </c>
      <c r="F11" s="30">
        <v>441437</v>
      </c>
      <c r="G11" s="30">
        <v>541393</v>
      </c>
      <c r="H11" s="30">
        <v>565861</v>
      </c>
      <c r="I11" s="30">
        <v>603911</v>
      </c>
      <c r="J11" s="30">
        <v>624671</v>
      </c>
      <c r="K11" s="30">
        <v>658036</v>
      </c>
      <c r="L11" s="30">
        <v>619267</v>
      </c>
      <c r="M11" s="30">
        <v>610030</v>
      </c>
      <c r="N11" s="30">
        <v>436748</v>
      </c>
      <c r="O11" s="30">
        <v>444766</v>
      </c>
      <c r="P11" s="27">
        <f>SUM(D11:O11)</f>
        <v>6252686</v>
      </c>
    </row>
    <row r="12" spans="1:16" s="12" customFormat="1" ht="16.5" customHeight="1" x14ac:dyDescent="0.25">
      <c r="B12" s="6" t="s">
        <v>29</v>
      </c>
      <c r="C12" s="15"/>
      <c r="D12" s="30">
        <v>3283</v>
      </c>
      <c r="E12" s="30">
        <v>3488</v>
      </c>
      <c r="F12" s="30">
        <v>3849</v>
      </c>
      <c r="G12" s="30">
        <v>2691</v>
      </c>
      <c r="H12" s="30">
        <v>2385</v>
      </c>
      <c r="I12" s="30">
        <v>2736</v>
      </c>
      <c r="J12" s="30">
        <v>3198</v>
      </c>
      <c r="K12" s="30">
        <v>2645</v>
      </c>
      <c r="L12" s="30">
        <v>2890</v>
      </c>
      <c r="M12" s="30">
        <v>2718</v>
      </c>
      <c r="N12" s="30">
        <v>2311</v>
      </c>
      <c r="O12" s="30">
        <v>1802</v>
      </c>
      <c r="P12" s="27">
        <f t="shared" ref="P12:P13" si="1">SUM(D12:O12)</f>
        <v>33996</v>
      </c>
    </row>
    <row r="13" spans="1:16" s="26" customFormat="1" ht="22.5" customHeight="1" x14ac:dyDescent="0.25">
      <c r="B13" s="6" t="s">
        <v>30</v>
      </c>
      <c r="C13" s="15"/>
      <c r="D13" s="30">
        <v>761</v>
      </c>
      <c r="E13" s="30">
        <v>588</v>
      </c>
      <c r="F13" s="30">
        <v>579</v>
      </c>
      <c r="G13" s="30">
        <v>682</v>
      </c>
      <c r="H13" s="30">
        <v>753</v>
      </c>
      <c r="I13" s="30">
        <v>674</v>
      </c>
      <c r="J13" s="30">
        <v>439</v>
      </c>
      <c r="K13" s="30">
        <v>672</v>
      </c>
      <c r="L13" s="30">
        <v>647</v>
      </c>
      <c r="M13" s="30">
        <v>739</v>
      </c>
      <c r="N13" s="30">
        <v>73</v>
      </c>
      <c r="O13" s="30">
        <v>0</v>
      </c>
      <c r="P13" s="27">
        <f t="shared" si="1"/>
        <v>6607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6525</v>
      </c>
      <c r="E14" s="36">
        <f t="shared" ref="E14:O14" si="2">IF(SUM(E15:E17)=0,"...",SUM(E15:E17))</f>
        <v>4038</v>
      </c>
      <c r="F14" s="36">
        <f t="shared" si="2"/>
        <v>4644</v>
      </c>
      <c r="G14" s="36">
        <f t="shared" si="2"/>
        <v>14731</v>
      </c>
      <c r="H14" s="36">
        <f t="shared" si="2"/>
        <v>14319</v>
      </c>
      <c r="I14" s="36">
        <f t="shared" si="2"/>
        <v>21370</v>
      </c>
      <c r="J14" s="36">
        <f t="shared" si="2"/>
        <v>34566</v>
      </c>
      <c r="K14" s="36">
        <f t="shared" si="2"/>
        <v>42692</v>
      </c>
      <c r="L14" s="36">
        <f t="shared" si="2"/>
        <v>27536</v>
      </c>
      <c r="M14" s="36">
        <f t="shared" si="2"/>
        <v>24817</v>
      </c>
      <c r="N14" s="36">
        <f t="shared" si="2"/>
        <v>9346</v>
      </c>
      <c r="O14" s="36">
        <f t="shared" si="2"/>
        <v>17367</v>
      </c>
      <c r="P14" s="37">
        <f>SUM(P15:P17)</f>
        <v>221951</v>
      </c>
    </row>
    <row r="15" spans="1:16" s="12" customFormat="1" ht="16.5" customHeight="1" x14ac:dyDescent="0.25">
      <c r="B15" s="6" t="s">
        <v>28</v>
      </c>
      <c r="C15" s="15"/>
      <c r="D15" s="30">
        <v>6081</v>
      </c>
      <c r="E15" s="30">
        <v>4030</v>
      </c>
      <c r="F15" s="30">
        <v>4644</v>
      </c>
      <c r="G15" s="30">
        <v>14114</v>
      </c>
      <c r="H15" s="30">
        <v>13087</v>
      </c>
      <c r="I15" s="30">
        <v>19310</v>
      </c>
      <c r="J15" s="30">
        <v>33420</v>
      </c>
      <c r="K15" s="30">
        <v>42017</v>
      </c>
      <c r="L15" s="30">
        <v>26775</v>
      </c>
      <c r="M15" s="30">
        <v>23920</v>
      </c>
      <c r="N15" s="30">
        <v>8542</v>
      </c>
      <c r="O15" s="30">
        <v>16855</v>
      </c>
      <c r="P15" s="30">
        <f t="shared" ref="P15:P17" si="3">SUM(D15:O15)</f>
        <v>212795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0</v>
      </c>
    </row>
    <row r="17" spans="2:16" s="26" customFormat="1" ht="22.5" customHeight="1" x14ac:dyDescent="0.25">
      <c r="B17" s="6" t="s">
        <v>30</v>
      </c>
      <c r="C17" s="15"/>
      <c r="D17" s="30">
        <v>444</v>
      </c>
      <c r="E17" s="30">
        <v>8</v>
      </c>
      <c r="F17" s="30">
        <v>0</v>
      </c>
      <c r="G17" s="30">
        <v>617</v>
      </c>
      <c r="H17" s="30">
        <v>1232</v>
      </c>
      <c r="I17" s="30">
        <v>2060</v>
      </c>
      <c r="J17" s="30">
        <v>1146</v>
      </c>
      <c r="K17" s="30">
        <v>675</v>
      </c>
      <c r="L17" s="30">
        <v>761</v>
      </c>
      <c r="M17" s="30">
        <v>897</v>
      </c>
      <c r="N17" s="30">
        <v>804</v>
      </c>
      <c r="O17" s="30">
        <v>512</v>
      </c>
      <c r="P17" s="30">
        <f t="shared" si="3"/>
        <v>9156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230</v>
      </c>
      <c r="E18" s="36">
        <f t="shared" ref="E18:O18" si="4">IF(SUM(E19:E20)=0,"...",SUM(E19:E20))</f>
        <v>274</v>
      </c>
      <c r="F18" s="36">
        <f t="shared" si="4"/>
        <v>514</v>
      </c>
      <c r="G18" s="36">
        <f t="shared" si="4"/>
        <v>306</v>
      </c>
      <c r="H18" s="36">
        <f t="shared" si="4"/>
        <v>315</v>
      </c>
      <c r="I18" s="36">
        <f t="shared" si="4"/>
        <v>1130</v>
      </c>
      <c r="J18" s="36">
        <f t="shared" si="4"/>
        <v>462</v>
      </c>
      <c r="K18" s="36">
        <f t="shared" si="4"/>
        <v>397</v>
      </c>
      <c r="L18" s="36">
        <f t="shared" si="4"/>
        <v>294</v>
      </c>
      <c r="M18" s="36">
        <f t="shared" si="4"/>
        <v>382</v>
      </c>
      <c r="N18" s="36">
        <f t="shared" si="4"/>
        <v>330</v>
      </c>
      <c r="O18" s="36">
        <f t="shared" si="4"/>
        <v>262</v>
      </c>
      <c r="P18" s="37">
        <f>SUM(P19:P20)</f>
        <v>4896</v>
      </c>
    </row>
    <row r="19" spans="2:16" s="12" customFormat="1" ht="16.5" customHeight="1" x14ac:dyDescent="0.25">
      <c r="B19" s="6" t="s">
        <v>28</v>
      </c>
      <c r="C19" s="15"/>
      <c r="D19" s="30">
        <v>227</v>
      </c>
      <c r="E19" s="30">
        <v>274</v>
      </c>
      <c r="F19" s="30">
        <v>514</v>
      </c>
      <c r="G19" s="30">
        <v>304</v>
      </c>
      <c r="H19" s="30">
        <v>315</v>
      </c>
      <c r="I19" s="30">
        <v>1130</v>
      </c>
      <c r="J19" s="30">
        <v>462</v>
      </c>
      <c r="K19" s="30">
        <v>397</v>
      </c>
      <c r="L19" s="30">
        <v>294</v>
      </c>
      <c r="M19" s="30">
        <v>382</v>
      </c>
      <c r="N19" s="30">
        <v>329</v>
      </c>
      <c r="O19" s="30">
        <v>262</v>
      </c>
      <c r="P19" s="27">
        <f t="shared" ref="P19:P20" si="5">SUM(D19:O19)</f>
        <v>4890</v>
      </c>
    </row>
    <row r="20" spans="2:16" s="26" customFormat="1" ht="22.5" customHeight="1" x14ac:dyDescent="0.25">
      <c r="B20" s="6" t="s">
        <v>30</v>
      </c>
      <c r="C20" s="15"/>
      <c r="D20" s="30">
        <v>3</v>
      </c>
      <c r="E20" s="30">
        <v>0</v>
      </c>
      <c r="F20" s="30">
        <v>0</v>
      </c>
      <c r="G20" s="30">
        <v>2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1</v>
      </c>
      <c r="O20" s="30">
        <v>0</v>
      </c>
      <c r="P20" s="30">
        <f t="shared" si="5"/>
        <v>6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229</v>
      </c>
      <c r="E21" s="36">
        <f t="shared" ref="E21:O21" si="6">IF(SUM(E22:E23)=0,"...",SUM(E22:E23))</f>
        <v>268</v>
      </c>
      <c r="F21" s="36">
        <f t="shared" si="6"/>
        <v>310</v>
      </c>
      <c r="G21" s="36">
        <f t="shared" si="6"/>
        <v>494</v>
      </c>
      <c r="H21" s="36">
        <f t="shared" si="6"/>
        <v>301</v>
      </c>
      <c r="I21" s="36">
        <f t="shared" si="6"/>
        <v>703</v>
      </c>
      <c r="J21" s="36">
        <f t="shared" si="6"/>
        <v>358</v>
      </c>
      <c r="K21" s="36">
        <f t="shared" si="6"/>
        <v>367</v>
      </c>
      <c r="L21" s="36">
        <f t="shared" si="6"/>
        <v>361</v>
      </c>
      <c r="M21" s="36">
        <f t="shared" si="6"/>
        <v>318</v>
      </c>
      <c r="N21" s="36">
        <f t="shared" si="6"/>
        <v>259</v>
      </c>
      <c r="O21" s="36">
        <f t="shared" si="6"/>
        <v>466</v>
      </c>
      <c r="P21" s="37">
        <f>SUM(P22:P23)</f>
        <v>4434</v>
      </c>
    </row>
    <row r="22" spans="2:16" s="12" customFormat="1" ht="16.5" customHeight="1" x14ac:dyDescent="0.25">
      <c r="B22" s="6" t="s">
        <v>28</v>
      </c>
      <c r="C22" s="15"/>
      <c r="D22" s="30">
        <v>229</v>
      </c>
      <c r="E22" s="30">
        <v>256</v>
      </c>
      <c r="F22" s="30">
        <v>310</v>
      </c>
      <c r="G22" s="30">
        <v>494</v>
      </c>
      <c r="H22" s="30">
        <v>301</v>
      </c>
      <c r="I22" s="30">
        <v>693</v>
      </c>
      <c r="J22" s="30">
        <v>357</v>
      </c>
      <c r="K22" s="30">
        <v>366</v>
      </c>
      <c r="L22" s="30">
        <v>355</v>
      </c>
      <c r="M22" s="30">
        <v>318</v>
      </c>
      <c r="N22" s="30">
        <v>248</v>
      </c>
      <c r="O22" s="30">
        <v>452</v>
      </c>
      <c r="P22" s="27">
        <f t="shared" ref="P22:P23" si="7">SUM(D22:O22)</f>
        <v>4379</v>
      </c>
    </row>
    <row r="23" spans="2:16" s="26" customFormat="1" ht="22.5" customHeight="1" x14ac:dyDescent="0.25">
      <c r="B23" s="6" t="s">
        <v>30</v>
      </c>
      <c r="C23" s="15"/>
      <c r="D23" s="30">
        <v>0</v>
      </c>
      <c r="E23" s="30">
        <v>12</v>
      </c>
      <c r="F23" s="30">
        <v>0</v>
      </c>
      <c r="G23" s="30">
        <v>0</v>
      </c>
      <c r="H23" s="30">
        <v>0</v>
      </c>
      <c r="I23" s="30">
        <v>10</v>
      </c>
      <c r="J23" s="30">
        <v>1</v>
      </c>
      <c r="K23" s="30">
        <v>1</v>
      </c>
      <c r="L23" s="30">
        <v>6</v>
      </c>
      <c r="M23" s="30">
        <v>0</v>
      </c>
      <c r="N23" s="30">
        <v>11</v>
      </c>
      <c r="O23" s="30">
        <v>14</v>
      </c>
      <c r="P23" s="27">
        <f t="shared" si="7"/>
        <v>55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354194</v>
      </c>
      <c r="E24" s="39">
        <f t="shared" ref="E24:O24" si="8">IF(SUM(E10,E14,E18,E21)=0,"...",SUM(E10,E14,E18,E21))</f>
        <v>372056</v>
      </c>
      <c r="F24" s="39">
        <f t="shared" si="8"/>
        <v>451333</v>
      </c>
      <c r="G24" s="39">
        <f t="shared" si="8"/>
        <v>560297</v>
      </c>
      <c r="H24" s="39">
        <f t="shared" si="8"/>
        <v>583934</v>
      </c>
      <c r="I24" s="39">
        <f t="shared" si="8"/>
        <v>630524</v>
      </c>
      <c r="J24" s="39">
        <f t="shared" si="8"/>
        <v>663694</v>
      </c>
      <c r="K24" s="39">
        <f t="shared" si="8"/>
        <v>704809</v>
      </c>
      <c r="L24" s="39">
        <f t="shared" si="8"/>
        <v>650995</v>
      </c>
      <c r="M24" s="39">
        <f t="shared" si="8"/>
        <v>639004</v>
      </c>
      <c r="N24" s="39">
        <f t="shared" si="8"/>
        <v>449067</v>
      </c>
      <c r="O24" s="39">
        <f t="shared" si="8"/>
        <v>464663</v>
      </c>
      <c r="P24" s="39">
        <f>SUM(P10,P14,P18,P21)</f>
        <v>6524570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43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320120</v>
      </c>
      <c r="E10" s="36">
        <f t="shared" si="0"/>
        <v>350772</v>
      </c>
      <c r="F10" s="36">
        <f t="shared" si="0"/>
        <v>417432</v>
      </c>
      <c r="G10" s="36">
        <f t="shared" si="0"/>
        <v>489139</v>
      </c>
      <c r="H10" s="36">
        <f t="shared" si="0"/>
        <v>523273</v>
      </c>
      <c r="I10" s="36">
        <f t="shared" si="0"/>
        <v>531154</v>
      </c>
      <c r="J10" s="36">
        <f t="shared" si="0"/>
        <v>575430</v>
      </c>
      <c r="K10" s="36">
        <f t="shared" si="0"/>
        <v>581011</v>
      </c>
      <c r="L10" s="36">
        <f t="shared" si="0"/>
        <v>552562</v>
      </c>
      <c r="M10" s="36">
        <f t="shared" si="0"/>
        <v>537244</v>
      </c>
      <c r="N10" s="36">
        <f t="shared" si="0"/>
        <v>398544</v>
      </c>
      <c r="O10" s="36">
        <f t="shared" si="0"/>
        <v>399809</v>
      </c>
      <c r="P10" s="37">
        <f>SUM(P11:P13)</f>
        <v>5676490</v>
      </c>
    </row>
    <row r="11" spans="1:16" s="12" customFormat="1" ht="16.5" customHeight="1" x14ac:dyDescent="0.25">
      <c r="B11" s="6" t="s">
        <v>28</v>
      </c>
      <c r="C11" s="15"/>
      <c r="D11" s="30">
        <v>316895</v>
      </c>
      <c r="E11" s="30">
        <v>347282</v>
      </c>
      <c r="F11" s="30">
        <v>413468</v>
      </c>
      <c r="G11" s="30">
        <v>485718</v>
      </c>
      <c r="H11" s="30">
        <v>519757</v>
      </c>
      <c r="I11" s="30">
        <v>527193</v>
      </c>
      <c r="J11" s="30">
        <v>571194</v>
      </c>
      <c r="K11" s="30">
        <v>577512</v>
      </c>
      <c r="L11" s="30">
        <v>548653</v>
      </c>
      <c r="M11" s="30">
        <v>533466</v>
      </c>
      <c r="N11" s="30">
        <v>394494</v>
      </c>
      <c r="O11" s="30">
        <v>396331</v>
      </c>
      <c r="P11" s="27">
        <f>SUM(D11:O11)</f>
        <v>5631963</v>
      </c>
    </row>
    <row r="12" spans="1:16" s="12" customFormat="1" ht="16.5" customHeight="1" x14ac:dyDescent="0.25">
      <c r="B12" s="6" t="s">
        <v>29</v>
      </c>
      <c r="C12" s="15"/>
      <c r="D12" s="30">
        <v>3225</v>
      </c>
      <c r="E12" s="30">
        <v>3490</v>
      </c>
      <c r="F12" s="30">
        <v>3744</v>
      </c>
      <c r="G12" s="30">
        <v>3269</v>
      </c>
      <c r="H12" s="30">
        <v>3265</v>
      </c>
      <c r="I12" s="30">
        <v>3772</v>
      </c>
      <c r="J12" s="30">
        <v>4236</v>
      </c>
      <c r="K12" s="30">
        <v>3447</v>
      </c>
      <c r="L12" s="30">
        <v>3852</v>
      </c>
      <c r="M12" s="30">
        <v>3701</v>
      </c>
      <c r="N12" s="30">
        <v>3689</v>
      </c>
      <c r="O12" s="30">
        <v>2859</v>
      </c>
      <c r="P12" s="27">
        <f t="shared" ref="P12:P13" si="1">SUM(D12:O12)</f>
        <v>42549</v>
      </c>
    </row>
    <row r="13" spans="1:16" s="26" customFormat="1" ht="22.5" customHeight="1" x14ac:dyDescent="0.25">
      <c r="B13" s="6" t="s">
        <v>30</v>
      </c>
      <c r="C13" s="15"/>
      <c r="D13" s="30">
        <v>0</v>
      </c>
      <c r="E13" s="30">
        <v>0</v>
      </c>
      <c r="F13" s="30">
        <v>220</v>
      </c>
      <c r="G13" s="30">
        <v>152</v>
      </c>
      <c r="H13" s="30">
        <v>251</v>
      </c>
      <c r="I13" s="30">
        <v>189</v>
      </c>
      <c r="J13" s="30">
        <v>0</v>
      </c>
      <c r="K13" s="30">
        <v>52</v>
      </c>
      <c r="L13" s="30">
        <v>57</v>
      </c>
      <c r="M13" s="30">
        <v>77</v>
      </c>
      <c r="N13" s="30">
        <v>361</v>
      </c>
      <c r="O13" s="30">
        <v>619</v>
      </c>
      <c r="P13" s="27">
        <f t="shared" si="1"/>
        <v>1978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15391</v>
      </c>
      <c r="E14" s="36">
        <f t="shared" ref="E14:O14" si="2">IF(SUM(E15:E17)=0,"...",SUM(E15:E17))</f>
        <v>10399</v>
      </c>
      <c r="F14" s="36">
        <f t="shared" si="2"/>
        <v>14243</v>
      </c>
      <c r="G14" s="36">
        <f t="shared" si="2"/>
        <v>18875</v>
      </c>
      <c r="H14" s="36">
        <f t="shared" si="2"/>
        <v>20567</v>
      </c>
      <c r="I14" s="36">
        <f t="shared" si="2"/>
        <v>22453</v>
      </c>
      <c r="J14" s="36">
        <f t="shared" si="2"/>
        <v>27357</v>
      </c>
      <c r="K14" s="36">
        <f t="shared" si="2"/>
        <v>26210</v>
      </c>
      <c r="L14" s="36">
        <f t="shared" si="2"/>
        <v>17304</v>
      </c>
      <c r="M14" s="36">
        <f t="shared" si="2"/>
        <v>10243</v>
      </c>
      <c r="N14" s="36">
        <f t="shared" si="2"/>
        <v>2261</v>
      </c>
      <c r="O14" s="36">
        <f t="shared" si="2"/>
        <v>9850</v>
      </c>
      <c r="P14" s="37">
        <f>SUM(P15:P17)</f>
        <v>195153</v>
      </c>
    </row>
    <row r="15" spans="1:16" s="12" customFormat="1" ht="16.5" customHeight="1" x14ac:dyDescent="0.25">
      <c r="B15" s="6" t="s">
        <v>28</v>
      </c>
      <c r="C15" s="15"/>
      <c r="D15" s="30">
        <v>13472</v>
      </c>
      <c r="E15" s="30">
        <v>9368</v>
      </c>
      <c r="F15" s="30">
        <v>12765</v>
      </c>
      <c r="G15" s="30">
        <v>17193</v>
      </c>
      <c r="H15" s="30">
        <v>18986</v>
      </c>
      <c r="I15" s="30">
        <v>20739</v>
      </c>
      <c r="J15" s="30">
        <v>26086</v>
      </c>
      <c r="K15" s="30">
        <v>25155</v>
      </c>
      <c r="L15" s="30">
        <v>15953</v>
      </c>
      <c r="M15" s="30">
        <v>9765</v>
      </c>
      <c r="N15" s="30">
        <v>1805</v>
      </c>
      <c r="O15" s="30">
        <v>9850</v>
      </c>
      <c r="P15" s="30">
        <f t="shared" ref="P15:P17" si="3">SUM(D15:O15)</f>
        <v>181137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0</v>
      </c>
    </row>
    <row r="17" spans="2:16" s="26" customFormat="1" ht="22.5" customHeight="1" x14ac:dyDescent="0.25">
      <c r="B17" s="6" t="s">
        <v>30</v>
      </c>
      <c r="C17" s="15"/>
      <c r="D17" s="30">
        <v>1919</v>
      </c>
      <c r="E17" s="30">
        <v>1031</v>
      </c>
      <c r="F17" s="30">
        <v>1478</v>
      </c>
      <c r="G17" s="30">
        <v>1682</v>
      </c>
      <c r="H17" s="30">
        <v>1581</v>
      </c>
      <c r="I17" s="30">
        <v>1714</v>
      </c>
      <c r="J17" s="30">
        <v>1271</v>
      </c>
      <c r="K17" s="30">
        <v>1055</v>
      </c>
      <c r="L17" s="30">
        <v>1351</v>
      </c>
      <c r="M17" s="30">
        <v>478</v>
      </c>
      <c r="N17" s="30">
        <v>456</v>
      </c>
      <c r="O17" s="30">
        <v>0</v>
      </c>
      <c r="P17" s="30">
        <f t="shared" si="3"/>
        <v>14016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175</v>
      </c>
      <c r="E18" s="36">
        <f t="shared" ref="E18:O18" si="4">IF(SUM(E19:E20)=0,"...",SUM(E19:E20))</f>
        <v>151</v>
      </c>
      <c r="F18" s="36">
        <f t="shared" si="4"/>
        <v>286</v>
      </c>
      <c r="G18" s="36">
        <f t="shared" si="4"/>
        <v>480</v>
      </c>
      <c r="H18" s="36">
        <f t="shared" si="4"/>
        <v>421</v>
      </c>
      <c r="I18" s="36">
        <f t="shared" si="4"/>
        <v>864</v>
      </c>
      <c r="J18" s="36">
        <f t="shared" si="4"/>
        <v>486</v>
      </c>
      <c r="K18" s="36">
        <f t="shared" si="4"/>
        <v>329</v>
      </c>
      <c r="L18" s="36">
        <f t="shared" si="4"/>
        <v>346</v>
      </c>
      <c r="M18" s="36">
        <f t="shared" si="4"/>
        <v>292</v>
      </c>
      <c r="N18" s="36">
        <f t="shared" si="4"/>
        <v>293</v>
      </c>
      <c r="O18" s="36">
        <f t="shared" si="4"/>
        <v>303</v>
      </c>
      <c r="P18" s="37">
        <f>SUM(P19:P20)</f>
        <v>4426</v>
      </c>
    </row>
    <row r="19" spans="2:16" s="12" customFormat="1" ht="16.5" customHeight="1" x14ac:dyDescent="0.25">
      <c r="B19" s="6" t="s">
        <v>28</v>
      </c>
      <c r="C19" s="15"/>
      <c r="D19" s="30">
        <v>175</v>
      </c>
      <c r="E19" s="30">
        <v>151</v>
      </c>
      <c r="F19" s="30">
        <v>282</v>
      </c>
      <c r="G19" s="30">
        <v>479</v>
      </c>
      <c r="H19" s="30">
        <v>418</v>
      </c>
      <c r="I19" s="30">
        <v>862</v>
      </c>
      <c r="J19" s="30">
        <v>486</v>
      </c>
      <c r="K19" s="30">
        <v>329</v>
      </c>
      <c r="L19" s="30">
        <v>343</v>
      </c>
      <c r="M19" s="30">
        <v>288</v>
      </c>
      <c r="N19" s="30">
        <v>293</v>
      </c>
      <c r="O19" s="30">
        <v>303</v>
      </c>
      <c r="P19" s="27">
        <f t="shared" ref="P19:P20" si="5">SUM(D19:O19)</f>
        <v>4409</v>
      </c>
    </row>
    <row r="20" spans="2:16" s="26" customFormat="1" ht="22.5" customHeight="1" x14ac:dyDescent="0.25">
      <c r="B20" s="6" t="s">
        <v>30</v>
      </c>
      <c r="C20" s="15"/>
      <c r="D20" s="30">
        <v>0</v>
      </c>
      <c r="E20" s="30">
        <v>0</v>
      </c>
      <c r="F20" s="30">
        <v>4</v>
      </c>
      <c r="G20" s="30">
        <v>1</v>
      </c>
      <c r="H20" s="30">
        <v>3</v>
      </c>
      <c r="I20" s="30">
        <v>2</v>
      </c>
      <c r="J20" s="30">
        <v>0</v>
      </c>
      <c r="K20" s="30">
        <v>0</v>
      </c>
      <c r="L20" s="30">
        <v>3</v>
      </c>
      <c r="M20" s="30">
        <v>4</v>
      </c>
      <c r="N20" s="30">
        <v>0</v>
      </c>
      <c r="O20" s="30">
        <v>0</v>
      </c>
      <c r="P20" s="30">
        <f t="shared" si="5"/>
        <v>17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385</v>
      </c>
      <c r="E21" s="36">
        <f t="shared" ref="E21:O21" si="6">IF(SUM(E22:E23)=0,"...",SUM(E22:E23))</f>
        <v>356</v>
      </c>
      <c r="F21" s="36">
        <f t="shared" si="6"/>
        <v>294</v>
      </c>
      <c r="G21" s="36">
        <f t="shared" si="6"/>
        <v>539</v>
      </c>
      <c r="H21" s="36">
        <f t="shared" si="6"/>
        <v>390</v>
      </c>
      <c r="I21" s="36">
        <f t="shared" si="6"/>
        <v>707</v>
      </c>
      <c r="J21" s="36">
        <f t="shared" si="6"/>
        <v>369</v>
      </c>
      <c r="K21" s="36">
        <f t="shared" si="6"/>
        <v>199</v>
      </c>
      <c r="L21" s="36">
        <f t="shared" si="6"/>
        <v>456</v>
      </c>
      <c r="M21" s="36">
        <f t="shared" si="6"/>
        <v>343</v>
      </c>
      <c r="N21" s="36">
        <f t="shared" si="6"/>
        <v>301</v>
      </c>
      <c r="O21" s="36">
        <f t="shared" si="6"/>
        <v>405</v>
      </c>
      <c r="P21" s="37">
        <f>SUM(P22:P23)</f>
        <v>4744</v>
      </c>
    </row>
    <row r="22" spans="2:16" s="12" customFormat="1" ht="16.5" customHeight="1" x14ac:dyDescent="0.25">
      <c r="B22" s="6" t="s">
        <v>28</v>
      </c>
      <c r="C22" s="15"/>
      <c r="D22" s="30">
        <v>376</v>
      </c>
      <c r="E22" s="30">
        <v>356</v>
      </c>
      <c r="F22" s="30">
        <v>293</v>
      </c>
      <c r="G22" s="30">
        <v>526</v>
      </c>
      <c r="H22" s="30">
        <v>383</v>
      </c>
      <c r="I22" s="30">
        <v>707</v>
      </c>
      <c r="J22" s="30">
        <v>346</v>
      </c>
      <c r="K22" s="30">
        <v>199</v>
      </c>
      <c r="L22" s="30">
        <v>439</v>
      </c>
      <c r="M22" s="30">
        <v>339</v>
      </c>
      <c r="N22" s="30">
        <v>301</v>
      </c>
      <c r="O22" s="30">
        <v>390</v>
      </c>
      <c r="P22" s="27">
        <f t="shared" ref="P22:P23" si="7">SUM(D22:O22)</f>
        <v>4655</v>
      </c>
    </row>
    <row r="23" spans="2:16" s="26" customFormat="1" ht="22.5" customHeight="1" x14ac:dyDescent="0.25">
      <c r="B23" s="6" t="s">
        <v>30</v>
      </c>
      <c r="C23" s="15"/>
      <c r="D23" s="30">
        <v>9</v>
      </c>
      <c r="E23" s="30">
        <v>0</v>
      </c>
      <c r="F23" s="30">
        <v>1</v>
      </c>
      <c r="G23" s="30">
        <v>13</v>
      </c>
      <c r="H23" s="30">
        <v>7</v>
      </c>
      <c r="I23" s="30">
        <v>0</v>
      </c>
      <c r="J23" s="30">
        <v>23</v>
      </c>
      <c r="K23" s="30">
        <v>0</v>
      </c>
      <c r="L23" s="30">
        <v>17</v>
      </c>
      <c r="M23" s="30">
        <v>4</v>
      </c>
      <c r="N23" s="30">
        <v>0</v>
      </c>
      <c r="O23" s="30">
        <v>15</v>
      </c>
      <c r="P23" s="27">
        <f t="shared" si="7"/>
        <v>89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336071</v>
      </c>
      <c r="E24" s="39">
        <f t="shared" ref="E24:O24" si="8">IF(SUM(E10,E14,E18,E21)=0,"...",SUM(E10,E14,E18,E21))</f>
        <v>361678</v>
      </c>
      <c r="F24" s="39">
        <f t="shared" si="8"/>
        <v>432255</v>
      </c>
      <c r="G24" s="39">
        <f t="shared" si="8"/>
        <v>509033</v>
      </c>
      <c r="H24" s="39">
        <f t="shared" si="8"/>
        <v>544651</v>
      </c>
      <c r="I24" s="39">
        <f t="shared" si="8"/>
        <v>555178</v>
      </c>
      <c r="J24" s="39">
        <f t="shared" si="8"/>
        <v>603642</v>
      </c>
      <c r="K24" s="39">
        <f t="shared" si="8"/>
        <v>607749</v>
      </c>
      <c r="L24" s="39">
        <f t="shared" si="8"/>
        <v>570668</v>
      </c>
      <c r="M24" s="39">
        <f t="shared" si="8"/>
        <v>548122</v>
      </c>
      <c r="N24" s="39">
        <f t="shared" si="8"/>
        <v>401399</v>
      </c>
      <c r="O24" s="39">
        <f t="shared" si="8"/>
        <v>410367</v>
      </c>
      <c r="P24" s="39">
        <f>SUM(P10,P14,P18,P21)</f>
        <v>5880813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42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303227</v>
      </c>
      <c r="E10" s="36">
        <f t="shared" si="0"/>
        <v>318526</v>
      </c>
      <c r="F10" s="36">
        <f t="shared" si="0"/>
        <v>387336</v>
      </c>
      <c r="G10" s="36">
        <f t="shared" si="0"/>
        <v>434061</v>
      </c>
      <c r="H10" s="36">
        <f t="shared" si="0"/>
        <v>450875</v>
      </c>
      <c r="I10" s="36">
        <f t="shared" si="0"/>
        <v>459804</v>
      </c>
      <c r="J10" s="36">
        <f t="shared" si="0"/>
        <v>492687</v>
      </c>
      <c r="K10" s="36">
        <f t="shared" si="0"/>
        <v>476494</v>
      </c>
      <c r="L10" s="36">
        <f t="shared" si="0"/>
        <v>462928</v>
      </c>
      <c r="M10" s="36">
        <f t="shared" si="0"/>
        <v>459443</v>
      </c>
      <c r="N10" s="36">
        <f t="shared" si="0"/>
        <v>370847</v>
      </c>
      <c r="O10" s="36">
        <f t="shared" si="0"/>
        <v>370987</v>
      </c>
      <c r="P10" s="37">
        <f>SUM(P11:P13)</f>
        <v>4987215</v>
      </c>
    </row>
    <row r="11" spans="1:16" s="12" customFormat="1" ht="16.5" customHeight="1" x14ac:dyDescent="0.25">
      <c r="B11" s="6" t="s">
        <v>28</v>
      </c>
      <c r="C11" s="15"/>
      <c r="D11" s="30">
        <v>298380</v>
      </c>
      <c r="E11" s="30">
        <v>313019</v>
      </c>
      <c r="F11" s="30">
        <v>380215</v>
      </c>
      <c r="G11" s="30">
        <v>429010</v>
      </c>
      <c r="H11" s="30">
        <v>445203</v>
      </c>
      <c r="I11" s="30">
        <v>454378</v>
      </c>
      <c r="J11" s="30">
        <v>487945</v>
      </c>
      <c r="K11" s="30">
        <v>471783</v>
      </c>
      <c r="L11" s="30">
        <v>458014</v>
      </c>
      <c r="M11" s="30">
        <v>454816</v>
      </c>
      <c r="N11" s="30">
        <v>366524</v>
      </c>
      <c r="O11" s="30">
        <v>368059</v>
      </c>
      <c r="P11" s="27">
        <f>SUM(D11:O11)</f>
        <v>4927346</v>
      </c>
    </row>
    <row r="12" spans="1:16" s="12" customFormat="1" ht="16.5" customHeight="1" x14ac:dyDescent="0.25">
      <c r="B12" s="6" t="s">
        <v>29</v>
      </c>
      <c r="C12" s="15"/>
      <c r="D12" s="30">
        <v>4615</v>
      </c>
      <c r="E12" s="30">
        <v>5507</v>
      </c>
      <c r="F12" s="30">
        <v>7121</v>
      </c>
      <c r="G12" s="30">
        <v>4953</v>
      </c>
      <c r="H12" s="30">
        <v>4967</v>
      </c>
      <c r="I12" s="30">
        <v>4561</v>
      </c>
      <c r="J12" s="30">
        <v>4625</v>
      </c>
      <c r="K12" s="30">
        <v>4711</v>
      </c>
      <c r="L12" s="30">
        <v>4914</v>
      </c>
      <c r="M12" s="30">
        <v>4284</v>
      </c>
      <c r="N12" s="30">
        <v>4206</v>
      </c>
      <c r="O12" s="30">
        <v>2907</v>
      </c>
      <c r="P12" s="27">
        <f t="shared" ref="P12:P13" si="1">SUM(D12:O12)</f>
        <v>57371</v>
      </c>
    </row>
    <row r="13" spans="1:16" s="26" customFormat="1" ht="22.5" customHeight="1" x14ac:dyDescent="0.25">
      <c r="B13" s="6" t="s">
        <v>30</v>
      </c>
      <c r="C13" s="15"/>
      <c r="D13" s="30">
        <v>232</v>
      </c>
      <c r="E13" s="30">
        <v>0</v>
      </c>
      <c r="F13" s="30">
        <v>0</v>
      </c>
      <c r="G13" s="30">
        <v>98</v>
      </c>
      <c r="H13" s="30">
        <v>705</v>
      </c>
      <c r="I13" s="30">
        <v>865</v>
      </c>
      <c r="J13" s="30">
        <v>117</v>
      </c>
      <c r="K13" s="30">
        <v>0</v>
      </c>
      <c r="L13" s="30">
        <v>0</v>
      </c>
      <c r="M13" s="30">
        <v>343</v>
      </c>
      <c r="N13" s="30">
        <v>117</v>
      </c>
      <c r="O13" s="30">
        <v>21</v>
      </c>
      <c r="P13" s="27">
        <f t="shared" si="1"/>
        <v>2498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15048</v>
      </c>
      <c r="E14" s="36">
        <f t="shared" ref="E14:O14" si="2">IF(SUM(E15:E17)=0,"...",SUM(E15:E17))</f>
        <v>10320</v>
      </c>
      <c r="F14" s="36">
        <f t="shared" si="2"/>
        <v>13197</v>
      </c>
      <c r="G14" s="36">
        <f t="shared" si="2"/>
        <v>22875</v>
      </c>
      <c r="H14" s="36">
        <f t="shared" si="2"/>
        <v>28092</v>
      </c>
      <c r="I14" s="36">
        <f t="shared" si="2"/>
        <v>38638</v>
      </c>
      <c r="J14" s="36">
        <f t="shared" si="2"/>
        <v>60193</v>
      </c>
      <c r="K14" s="36">
        <f t="shared" si="2"/>
        <v>55461</v>
      </c>
      <c r="L14" s="36">
        <f t="shared" si="2"/>
        <v>44876</v>
      </c>
      <c r="M14" s="36">
        <f t="shared" si="2"/>
        <v>33917</v>
      </c>
      <c r="N14" s="36">
        <f t="shared" si="2"/>
        <v>17374</v>
      </c>
      <c r="O14" s="36">
        <f t="shared" si="2"/>
        <v>17673</v>
      </c>
      <c r="P14" s="37">
        <f>SUM(P15:P17)</f>
        <v>357664</v>
      </c>
    </row>
    <row r="15" spans="1:16" s="12" customFormat="1" ht="16.5" customHeight="1" x14ac:dyDescent="0.25">
      <c r="B15" s="6" t="s">
        <v>28</v>
      </c>
      <c r="C15" s="15"/>
      <c r="D15" s="30">
        <v>14135</v>
      </c>
      <c r="E15" s="30">
        <v>9624</v>
      </c>
      <c r="F15" s="30">
        <v>11830</v>
      </c>
      <c r="G15" s="30">
        <v>20835</v>
      </c>
      <c r="H15" s="30">
        <v>26832</v>
      </c>
      <c r="I15" s="30">
        <v>36204</v>
      </c>
      <c r="J15" s="30">
        <v>58618</v>
      </c>
      <c r="K15" s="30">
        <v>53095</v>
      </c>
      <c r="L15" s="30">
        <v>43227</v>
      </c>
      <c r="M15" s="30">
        <v>32562</v>
      </c>
      <c r="N15" s="30">
        <v>15145</v>
      </c>
      <c r="O15" s="30">
        <v>15999</v>
      </c>
      <c r="P15" s="30">
        <f t="shared" ref="P15:P17" si="3">SUM(D15:O15)</f>
        <v>338106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0</v>
      </c>
    </row>
    <row r="17" spans="2:16" s="26" customFormat="1" ht="22.5" customHeight="1" x14ac:dyDescent="0.25">
      <c r="B17" s="6" t="s">
        <v>30</v>
      </c>
      <c r="C17" s="15"/>
      <c r="D17" s="30">
        <v>913</v>
      </c>
      <c r="E17" s="30">
        <v>696</v>
      </c>
      <c r="F17" s="30">
        <v>1367</v>
      </c>
      <c r="G17" s="30">
        <v>2040</v>
      </c>
      <c r="H17" s="30">
        <v>1260</v>
      </c>
      <c r="I17" s="30">
        <v>2434</v>
      </c>
      <c r="J17" s="30">
        <v>1575</v>
      </c>
      <c r="K17" s="30">
        <v>2366</v>
      </c>
      <c r="L17" s="30">
        <v>1649</v>
      </c>
      <c r="M17" s="30">
        <v>1355</v>
      </c>
      <c r="N17" s="30">
        <v>2229</v>
      </c>
      <c r="O17" s="30">
        <v>1674</v>
      </c>
      <c r="P17" s="30">
        <f t="shared" si="3"/>
        <v>19558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95</v>
      </c>
      <c r="E18" s="36">
        <f t="shared" ref="E18:O18" si="4">IF(SUM(E19:E20)=0,"...",SUM(E19:E20))</f>
        <v>286</v>
      </c>
      <c r="F18" s="36">
        <f t="shared" si="4"/>
        <v>436</v>
      </c>
      <c r="G18" s="36">
        <f t="shared" si="4"/>
        <v>264</v>
      </c>
      <c r="H18" s="36">
        <f t="shared" si="4"/>
        <v>294</v>
      </c>
      <c r="I18" s="36">
        <f t="shared" si="4"/>
        <v>894</v>
      </c>
      <c r="J18" s="36">
        <f t="shared" si="4"/>
        <v>629</v>
      </c>
      <c r="K18" s="36">
        <f t="shared" si="4"/>
        <v>150</v>
      </c>
      <c r="L18" s="36">
        <f t="shared" si="4"/>
        <v>907</v>
      </c>
      <c r="M18" s="36">
        <f t="shared" si="4"/>
        <v>376</v>
      </c>
      <c r="N18" s="36">
        <f t="shared" si="4"/>
        <v>584</v>
      </c>
      <c r="O18" s="36">
        <f t="shared" si="4"/>
        <v>333</v>
      </c>
      <c r="P18" s="37">
        <f>SUM(P19:P20)</f>
        <v>5248</v>
      </c>
    </row>
    <row r="19" spans="2:16" s="12" customFormat="1" ht="16.5" customHeight="1" x14ac:dyDescent="0.25">
      <c r="B19" s="6" t="s">
        <v>28</v>
      </c>
      <c r="C19" s="15"/>
      <c r="D19" s="30">
        <v>95</v>
      </c>
      <c r="E19" s="30">
        <v>284</v>
      </c>
      <c r="F19" s="30">
        <v>436</v>
      </c>
      <c r="G19" s="30">
        <v>262</v>
      </c>
      <c r="H19" s="30">
        <v>293</v>
      </c>
      <c r="I19" s="30">
        <v>894</v>
      </c>
      <c r="J19" s="30">
        <v>584</v>
      </c>
      <c r="K19" s="30">
        <v>149</v>
      </c>
      <c r="L19" s="30">
        <v>701</v>
      </c>
      <c r="M19" s="30">
        <v>375</v>
      </c>
      <c r="N19" s="30">
        <v>512</v>
      </c>
      <c r="O19" s="30">
        <v>333</v>
      </c>
      <c r="P19" s="27">
        <f t="shared" ref="P19:P20" si="5">SUM(D19:O19)</f>
        <v>4918</v>
      </c>
    </row>
    <row r="20" spans="2:16" s="26" customFormat="1" ht="22.5" customHeight="1" x14ac:dyDescent="0.25">
      <c r="B20" s="6" t="s">
        <v>30</v>
      </c>
      <c r="C20" s="15"/>
      <c r="D20" s="30">
        <v>0</v>
      </c>
      <c r="E20" s="30">
        <v>2</v>
      </c>
      <c r="F20" s="30">
        <v>0</v>
      </c>
      <c r="G20" s="30">
        <v>2</v>
      </c>
      <c r="H20" s="30">
        <v>1</v>
      </c>
      <c r="I20" s="30">
        <v>0</v>
      </c>
      <c r="J20" s="30">
        <v>45</v>
      </c>
      <c r="K20" s="30">
        <v>1</v>
      </c>
      <c r="L20" s="30">
        <v>206</v>
      </c>
      <c r="M20" s="30">
        <v>1</v>
      </c>
      <c r="N20" s="30">
        <v>72</v>
      </c>
      <c r="O20" s="30">
        <v>0</v>
      </c>
      <c r="P20" s="30">
        <f t="shared" si="5"/>
        <v>330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404</v>
      </c>
      <c r="E21" s="36">
        <f t="shared" ref="E21:O21" si="6">IF(SUM(E22:E23)=0,"...",SUM(E22:E23))</f>
        <v>278</v>
      </c>
      <c r="F21" s="36">
        <f t="shared" si="6"/>
        <v>535</v>
      </c>
      <c r="G21" s="36">
        <f t="shared" si="6"/>
        <v>234</v>
      </c>
      <c r="H21" s="36">
        <f t="shared" si="6"/>
        <v>414</v>
      </c>
      <c r="I21" s="36">
        <f t="shared" si="6"/>
        <v>708</v>
      </c>
      <c r="J21" s="36">
        <f t="shared" si="6"/>
        <v>300</v>
      </c>
      <c r="K21" s="36">
        <f t="shared" si="6"/>
        <v>352</v>
      </c>
      <c r="L21" s="36">
        <f t="shared" si="6"/>
        <v>453</v>
      </c>
      <c r="M21" s="36">
        <f t="shared" si="6"/>
        <v>460</v>
      </c>
      <c r="N21" s="36">
        <f t="shared" si="6"/>
        <v>336</v>
      </c>
      <c r="O21" s="36">
        <f t="shared" si="6"/>
        <v>342</v>
      </c>
      <c r="P21" s="37">
        <f>SUM(P22:P23)</f>
        <v>4816</v>
      </c>
    </row>
    <row r="22" spans="2:16" s="12" customFormat="1" ht="16.5" customHeight="1" x14ac:dyDescent="0.25">
      <c r="B22" s="6" t="s">
        <v>28</v>
      </c>
      <c r="C22" s="15"/>
      <c r="D22" s="30">
        <v>404</v>
      </c>
      <c r="E22" s="30">
        <v>278</v>
      </c>
      <c r="F22" s="30">
        <v>526</v>
      </c>
      <c r="G22" s="30">
        <v>228</v>
      </c>
      <c r="H22" s="30">
        <v>414</v>
      </c>
      <c r="I22" s="30">
        <v>700</v>
      </c>
      <c r="J22" s="30">
        <v>300</v>
      </c>
      <c r="K22" s="30">
        <v>352</v>
      </c>
      <c r="L22" s="30">
        <v>450</v>
      </c>
      <c r="M22" s="30">
        <v>460</v>
      </c>
      <c r="N22" s="30">
        <v>336</v>
      </c>
      <c r="O22" s="30">
        <v>335</v>
      </c>
      <c r="P22" s="27">
        <f t="shared" ref="P22:P23" si="7">SUM(D22:O22)</f>
        <v>4783</v>
      </c>
    </row>
    <row r="23" spans="2:16" s="26" customFormat="1" ht="22.5" customHeight="1" x14ac:dyDescent="0.25">
      <c r="B23" s="6" t="s">
        <v>30</v>
      </c>
      <c r="C23" s="15"/>
      <c r="D23" s="30">
        <v>0</v>
      </c>
      <c r="E23" s="30">
        <v>0</v>
      </c>
      <c r="F23" s="30">
        <v>9</v>
      </c>
      <c r="G23" s="30">
        <v>6</v>
      </c>
      <c r="H23" s="30">
        <v>0</v>
      </c>
      <c r="I23" s="30">
        <v>8</v>
      </c>
      <c r="J23" s="30">
        <v>0</v>
      </c>
      <c r="K23" s="30">
        <v>0</v>
      </c>
      <c r="L23" s="30">
        <v>3</v>
      </c>
      <c r="M23" s="30">
        <v>0</v>
      </c>
      <c r="N23" s="30">
        <v>0</v>
      </c>
      <c r="O23" s="30">
        <v>7</v>
      </c>
      <c r="P23" s="27">
        <f t="shared" si="7"/>
        <v>33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318774</v>
      </c>
      <c r="E24" s="39">
        <f t="shared" ref="E24:O24" si="8">IF(SUM(E10,E14,E18,E21)=0,"...",SUM(E10,E14,E18,E21))</f>
        <v>329410</v>
      </c>
      <c r="F24" s="39">
        <f t="shared" si="8"/>
        <v>401504</v>
      </c>
      <c r="G24" s="39">
        <f t="shared" si="8"/>
        <v>457434</v>
      </c>
      <c r="H24" s="39">
        <f t="shared" si="8"/>
        <v>479675</v>
      </c>
      <c r="I24" s="39">
        <f t="shared" si="8"/>
        <v>500044</v>
      </c>
      <c r="J24" s="39">
        <f t="shared" si="8"/>
        <v>553809</v>
      </c>
      <c r="K24" s="39">
        <f t="shared" si="8"/>
        <v>532457</v>
      </c>
      <c r="L24" s="39">
        <f t="shared" si="8"/>
        <v>509164</v>
      </c>
      <c r="M24" s="39">
        <f t="shared" si="8"/>
        <v>494196</v>
      </c>
      <c r="N24" s="39">
        <f t="shared" si="8"/>
        <v>389141</v>
      </c>
      <c r="O24" s="39">
        <f t="shared" si="8"/>
        <v>389335</v>
      </c>
      <c r="P24" s="39">
        <f>SUM(P10,P14,P18,P21)</f>
        <v>5354943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41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290541</v>
      </c>
      <c r="E10" s="36">
        <f t="shared" si="0"/>
        <v>287401</v>
      </c>
      <c r="F10" s="36">
        <f t="shared" si="0"/>
        <v>357900</v>
      </c>
      <c r="G10" s="36">
        <f t="shared" si="0"/>
        <v>396451</v>
      </c>
      <c r="H10" s="36">
        <f t="shared" si="0"/>
        <v>415995</v>
      </c>
      <c r="I10" s="36">
        <f t="shared" si="0"/>
        <v>446181</v>
      </c>
      <c r="J10" s="36">
        <f t="shared" si="0"/>
        <v>480358</v>
      </c>
      <c r="K10" s="36">
        <f t="shared" si="0"/>
        <v>453520</v>
      </c>
      <c r="L10" s="36">
        <f t="shared" si="0"/>
        <v>446842</v>
      </c>
      <c r="M10" s="36">
        <f t="shared" si="0"/>
        <v>455319</v>
      </c>
      <c r="N10" s="36">
        <f t="shared" si="0"/>
        <v>341491</v>
      </c>
      <c r="O10" s="36">
        <f t="shared" si="0"/>
        <v>355316</v>
      </c>
      <c r="P10" s="37">
        <f>SUM(P11:P13)</f>
        <v>4727315</v>
      </c>
    </row>
    <row r="11" spans="1:16" s="12" customFormat="1" ht="16.5" customHeight="1" x14ac:dyDescent="0.25">
      <c r="B11" s="6" t="s">
        <v>28</v>
      </c>
      <c r="C11" s="15"/>
      <c r="D11" s="30">
        <v>287222</v>
      </c>
      <c r="E11" s="30">
        <v>283665</v>
      </c>
      <c r="F11" s="30">
        <v>352957</v>
      </c>
      <c r="G11" s="30">
        <v>390668</v>
      </c>
      <c r="H11" s="30">
        <v>408940</v>
      </c>
      <c r="I11" s="30">
        <v>440454</v>
      </c>
      <c r="J11" s="30">
        <v>473262</v>
      </c>
      <c r="K11" s="30">
        <v>447073</v>
      </c>
      <c r="L11" s="30">
        <v>438898</v>
      </c>
      <c r="M11" s="30">
        <v>448991</v>
      </c>
      <c r="N11" s="30">
        <v>334846</v>
      </c>
      <c r="O11" s="30">
        <v>350532</v>
      </c>
      <c r="P11" s="27">
        <f>SUM(D11:O11)</f>
        <v>4657508</v>
      </c>
    </row>
    <row r="12" spans="1:16" s="12" customFormat="1" ht="16.5" customHeight="1" x14ac:dyDescent="0.25">
      <c r="B12" s="6" t="s">
        <v>29</v>
      </c>
      <c r="C12" s="15"/>
      <c r="D12" s="30">
        <v>2685</v>
      </c>
      <c r="E12" s="30">
        <v>3289</v>
      </c>
      <c r="F12" s="30">
        <v>4459</v>
      </c>
      <c r="G12" s="30">
        <v>5584</v>
      </c>
      <c r="H12" s="30">
        <v>6573</v>
      </c>
      <c r="I12" s="30">
        <v>5502</v>
      </c>
      <c r="J12" s="30">
        <v>6653</v>
      </c>
      <c r="K12" s="30">
        <v>6038</v>
      </c>
      <c r="L12" s="30">
        <v>7551</v>
      </c>
      <c r="M12" s="30">
        <v>6306</v>
      </c>
      <c r="N12" s="30">
        <v>6645</v>
      </c>
      <c r="O12" s="30">
        <v>4784</v>
      </c>
      <c r="P12" s="27">
        <f t="shared" ref="P12:P13" si="1">SUM(D12:O12)</f>
        <v>66069</v>
      </c>
    </row>
    <row r="13" spans="1:16" s="26" customFormat="1" ht="22.5" customHeight="1" x14ac:dyDescent="0.25">
      <c r="B13" s="6" t="s">
        <v>30</v>
      </c>
      <c r="C13" s="15"/>
      <c r="D13" s="30">
        <v>634</v>
      </c>
      <c r="E13" s="30">
        <v>447</v>
      </c>
      <c r="F13" s="30">
        <v>484</v>
      </c>
      <c r="G13" s="30">
        <v>199</v>
      </c>
      <c r="H13" s="30">
        <v>482</v>
      </c>
      <c r="I13" s="30">
        <v>225</v>
      </c>
      <c r="J13" s="30">
        <v>443</v>
      </c>
      <c r="K13" s="30">
        <v>409</v>
      </c>
      <c r="L13" s="30">
        <v>393</v>
      </c>
      <c r="M13" s="30">
        <v>22</v>
      </c>
      <c r="N13" s="30">
        <v>0</v>
      </c>
      <c r="O13" s="30">
        <v>0</v>
      </c>
      <c r="P13" s="27">
        <f t="shared" si="1"/>
        <v>3738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8706</v>
      </c>
      <c r="E14" s="36">
        <f t="shared" ref="E14:O14" si="2">IF(SUM(E15:E17)=0,"...",SUM(E15:E17))</f>
        <v>6295</v>
      </c>
      <c r="F14" s="36">
        <f t="shared" si="2"/>
        <v>8474</v>
      </c>
      <c r="G14" s="36">
        <f t="shared" si="2"/>
        <v>16640</v>
      </c>
      <c r="H14" s="36">
        <f t="shared" si="2"/>
        <v>27289</v>
      </c>
      <c r="I14" s="36">
        <f t="shared" si="2"/>
        <v>35437</v>
      </c>
      <c r="J14" s="36">
        <f t="shared" si="2"/>
        <v>52376</v>
      </c>
      <c r="K14" s="36">
        <f t="shared" si="2"/>
        <v>49727</v>
      </c>
      <c r="L14" s="36">
        <f t="shared" si="2"/>
        <v>43730</v>
      </c>
      <c r="M14" s="36">
        <f t="shared" si="2"/>
        <v>42393</v>
      </c>
      <c r="N14" s="36">
        <f t="shared" si="2"/>
        <v>11920</v>
      </c>
      <c r="O14" s="36">
        <f t="shared" si="2"/>
        <v>13021</v>
      </c>
      <c r="P14" s="37">
        <f>SUM(P15:P17)</f>
        <v>316008</v>
      </c>
    </row>
    <row r="15" spans="1:16" s="12" customFormat="1" ht="16.5" customHeight="1" x14ac:dyDescent="0.25">
      <c r="B15" s="6" t="s">
        <v>28</v>
      </c>
      <c r="C15" s="15"/>
      <c r="D15" s="30">
        <v>7317</v>
      </c>
      <c r="E15" s="30">
        <v>5304</v>
      </c>
      <c r="F15" s="30">
        <v>6716</v>
      </c>
      <c r="G15" s="30">
        <v>15501</v>
      </c>
      <c r="H15" s="30">
        <v>25465</v>
      </c>
      <c r="I15" s="30">
        <v>33339</v>
      </c>
      <c r="J15" s="30">
        <v>50048</v>
      </c>
      <c r="K15" s="30">
        <v>47752</v>
      </c>
      <c r="L15" s="30">
        <v>41511</v>
      </c>
      <c r="M15" s="30">
        <v>41055</v>
      </c>
      <c r="N15" s="30">
        <v>10955</v>
      </c>
      <c r="O15" s="30">
        <v>11950</v>
      </c>
      <c r="P15" s="30">
        <f t="shared" ref="P15:P17" si="3">SUM(D15:O15)</f>
        <v>296913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0</v>
      </c>
    </row>
    <row r="17" spans="2:16" s="26" customFormat="1" ht="22.5" customHeight="1" x14ac:dyDescent="0.25">
      <c r="B17" s="6" t="s">
        <v>30</v>
      </c>
      <c r="C17" s="15"/>
      <c r="D17" s="30">
        <v>1389</v>
      </c>
      <c r="E17" s="30">
        <v>991</v>
      </c>
      <c r="F17" s="30">
        <v>1758</v>
      </c>
      <c r="G17" s="30">
        <v>1139</v>
      </c>
      <c r="H17" s="30">
        <v>1824</v>
      </c>
      <c r="I17" s="30">
        <v>2098</v>
      </c>
      <c r="J17" s="30">
        <v>2328</v>
      </c>
      <c r="K17" s="30">
        <v>1975</v>
      </c>
      <c r="L17" s="30">
        <v>2219</v>
      </c>
      <c r="M17" s="30">
        <v>1338</v>
      </c>
      <c r="N17" s="30">
        <v>965</v>
      </c>
      <c r="O17" s="30">
        <v>1071</v>
      </c>
      <c r="P17" s="30">
        <f t="shared" si="3"/>
        <v>19095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275</v>
      </c>
      <c r="E18" s="36">
        <f t="shared" ref="E18:O18" si="4">IF(SUM(E19:E20)=0,"...",SUM(E19:E20))</f>
        <v>128</v>
      </c>
      <c r="F18" s="36">
        <f t="shared" si="4"/>
        <v>643</v>
      </c>
      <c r="G18" s="36">
        <f t="shared" si="4"/>
        <v>214</v>
      </c>
      <c r="H18" s="36">
        <f t="shared" si="4"/>
        <v>606</v>
      </c>
      <c r="I18" s="36">
        <f t="shared" si="4"/>
        <v>1690</v>
      </c>
      <c r="J18" s="36">
        <f t="shared" si="4"/>
        <v>212</v>
      </c>
      <c r="K18" s="36">
        <f t="shared" si="4"/>
        <v>113</v>
      </c>
      <c r="L18" s="36">
        <f t="shared" si="4"/>
        <v>304</v>
      </c>
      <c r="M18" s="36">
        <f t="shared" si="4"/>
        <v>171</v>
      </c>
      <c r="N18" s="36">
        <f t="shared" si="4"/>
        <v>304</v>
      </c>
      <c r="O18" s="36">
        <f t="shared" si="4"/>
        <v>442</v>
      </c>
      <c r="P18" s="37">
        <f>SUM(P19:P20)</f>
        <v>5102</v>
      </c>
    </row>
    <row r="19" spans="2:16" s="12" customFormat="1" ht="16.5" customHeight="1" x14ac:dyDescent="0.25">
      <c r="B19" s="6" t="s">
        <v>28</v>
      </c>
      <c r="C19" s="15"/>
      <c r="D19" s="30">
        <v>271</v>
      </c>
      <c r="E19" s="30">
        <v>128</v>
      </c>
      <c r="F19" s="30">
        <v>558</v>
      </c>
      <c r="G19" s="30">
        <v>210</v>
      </c>
      <c r="H19" s="30">
        <v>470</v>
      </c>
      <c r="I19" s="30">
        <v>1451</v>
      </c>
      <c r="J19" s="30">
        <v>201</v>
      </c>
      <c r="K19" s="30">
        <v>113</v>
      </c>
      <c r="L19" s="30">
        <v>296</v>
      </c>
      <c r="M19" s="30">
        <v>171</v>
      </c>
      <c r="N19" s="30">
        <v>293</v>
      </c>
      <c r="O19" s="30">
        <v>363</v>
      </c>
      <c r="P19" s="27">
        <f t="shared" ref="P19:P20" si="5">SUM(D19:O19)</f>
        <v>4525</v>
      </c>
    </row>
    <row r="20" spans="2:16" s="26" customFormat="1" ht="22.5" customHeight="1" x14ac:dyDescent="0.25">
      <c r="B20" s="6" t="s">
        <v>30</v>
      </c>
      <c r="C20" s="15"/>
      <c r="D20" s="30">
        <v>4</v>
      </c>
      <c r="E20" s="30">
        <v>0</v>
      </c>
      <c r="F20" s="30">
        <v>85</v>
      </c>
      <c r="G20" s="30">
        <v>4</v>
      </c>
      <c r="H20" s="30">
        <v>136</v>
      </c>
      <c r="I20" s="30">
        <v>239</v>
      </c>
      <c r="J20" s="30">
        <v>11</v>
      </c>
      <c r="K20" s="30">
        <v>0</v>
      </c>
      <c r="L20" s="30">
        <v>8</v>
      </c>
      <c r="M20" s="30">
        <v>0</v>
      </c>
      <c r="N20" s="30">
        <v>11</v>
      </c>
      <c r="O20" s="30">
        <v>79</v>
      </c>
      <c r="P20" s="30">
        <f t="shared" si="5"/>
        <v>577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316</v>
      </c>
      <c r="E21" s="36">
        <f t="shared" ref="E21:O21" si="6">IF(SUM(E22:E23)=0,"...",SUM(E22:E23))</f>
        <v>355</v>
      </c>
      <c r="F21" s="36">
        <f t="shared" si="6"/>
        <v>516</v>
      </c>
      <c r="G21" s="36">
        <f t="shared" si="6"/>
        <v>291</v>
      </c>
      <c r="H21" s="36">
        <f t="shared" si="6"/>
        <v>437</v>
      </c>
      <c r="I21" s="36">
        <f t="shared" si="6"/>
        <v>527</v>
      </c>
      <c r="J21" s="36">
        <f t="shared" si="6"/>
        <v>386</v>
      </c>
      <c r="K21" s="36">
        <f t="shared" si="6"/>
        <v>530</v>
      </c>
      <c r="L21" s="36">
        <f t="shared" si="6"/>
        <v>820</v>
      </c>
      <c r="M21" s="36">
        <f t="shared" si="6"/>
        <v>373</v>
      </c>
      <c r="N21" s="36">
        <f t="shared" si="6"/>
        <v>404</v>
      </c>
      <c r="O21" s="36">
        <f t="shared" si="6"/>
        <v>263</v>
      </c>
      <c r="P21" s="37">
        <f>SUM(P22:P23)</f>
        <v>5218</v>
      </c>
    </row>
    <row r="22" spans="2:16" s="12" customFormat="1" ht="16.5" customHeight="1" x14ac:dyDescent="0.25">
      <c r="B22" s="6" t="s">
        <v>28</v>
      </c>
      <c r="C22" s="15"/>
      <c r="D22" s="30">
        <v>312</v>
      </c>
      <c r="E22" s="30">
        <v>355</v>
      </c>
      <c r="F22" s="30">
        <v>513</v>
      </c>
      <c r="G22" s="30">
        <v>290</v>
      </c>
      <c r="H22" s="30">
        <v>437</v>
      </c>
      <c r="I22" s="30">
        <v>527</v>
      </c>
      <c r="J22" s="30">
        <v>386</v>
      </c>
      <c r="K22" s="30">
        <v>530</v>
      </c>
      <c r="L22" s="30">
        <v>820</v>
      </c>
      <c r="M22" s="30">
        <v>356</v>
      </c>
      <c r="N22" s="30">
        <v>398</v>
      </c>
      <c r="O22" s="30">
        <v>261</v>
      </c>
      <c r="P22" s="27">
        <f t="shared" ref="P22:P23" si="7">SUM(D22:O22)</f>
        <v>5185</v>
      </c>
    </row>
    <row r="23" spans="2:16" s="26" customFormat="1" ht="22.5" customHeight="1" x14ac:dyDescent="0.25">
      <c r="B23" s="6" t="s">
        <v>30</v>
      </c>
      <c r="C23" s="15"/>
      <c r="D23" s="30">
        <v>4</v>
      </c>
      <c r="E23" s="30">
        <v>0</v>
      </c>
      <c r="F23" s="30">
        <v>3</v>
      </c>
      <c r="G23" s="30">
        <v>1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17</v>
      </c>
      <c r="N23" s="30">
        <v>6</v>
      </c>
      <c r="O23" s="30">
        <v>2</v>
      </c>
      <c r="P23" s="27">
        <f t="shared" si="7"/>
        <v>33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299838</v>
      </c>
      <c r="E24" s="39">
        <f t="shared" ref="E24:O24" si="8">IF(SUM(E10,E14,E18,E21)=0,"...",SUM(E10,E14,E18,E21))</f>
        <v>294179</v>
      </c>
      <c r="F24" s="39">
        <f t="shared" si="8"/>
        <v>367533</v>
      </c>
      <c r="G24" s="39">
        <f t="shared" si="8"/>
        <v>413596</v>
      </c>
      <c r="H24" s="39">
        <f t="shared" si="8"/>
        <v>444327</v>
      </c>
      <c r="I24" s="39">
        <f t="shared" si="8"/>
        <v>483835</v>
      </c>
      <c r="J24" s="39">
        <f t="shared" si="8"/>
        <v>533332</v>
      </c>
      <c r="K24" s="39">
        <f t="shared" si="8"/>
        <v>503890</v>
      </c>
      <c r="L24" s="39">
        <f t="shared" si="8"/>
        <v>491696</v>
      </c>
      <c r="M24" s="39">
        <f t="shared" si="8"/>
        <v>498256</v>
      </c>
      <c r="N24" s="39">
        <f t="shared" si="8"/>
        <v>354119</v>
      </c>
      <c r="O24" s="39">
        <f t="shared" si="8"/>
        <v>369042</v>
      </c>
      <c r="P24" s="39">
        <f>SUM(P10,P14,P18,P21)</f>
        <v>5053643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40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206573</v>
      </c>
      <c r="E10" s="36">
        <f t="shared" si="0"/>
        <v>228175</v>
      </c>
      <c r="F10" s="36">
        <f t="shared" si="0"/>
        <v>273785</v>
      </c>
      <c r="G10" s="36">
        <f t="shared" si="0"/>
        <v>259015</v>
      </c>
      <c r="H10" s="36">
        <f t="shared" si="0"/>
        <v>328898</v>
      </c>
      <c r="I10" s="36">
        <f t="shared" si="0"/>
        <v>350258</v>
      </c>
      <c r="J10" s="36">
        <f t="shared" si="0"/>
        <v>396753</v>
      </c>
      <c r="K10" s="36">
        <f t="shared" si="0"/>
        <v>389689</v>
      </c>
      <c r="L10" s="36">
        <f t="shared" si="0"/>
        <v>382263</v>
      </c>
      <c r="M10" s="36">
        <f t="shared" si="0"/>
        <v>388494</v>
      </c>
      <c r="N10" s="36">
        <f t="shared" si="0"/>
        <v>299278</v>
      </c>
      <c r="O10" s="36">
        <f t="shared" si="0"/>
        <v>286522</v>
      </c>
      <c r="P10" s="37">
        <f>SUM(P11:P13)</f>
        <v>3789703</v>
      </c>
    </row>
    <row r="11" spans="1:16" s="12" customFormat="1" ht="16.5" customHeight="1" x14ac:dyDescent="0.25">
      <c r="B11" s="6" t="s">
        <v>28</v>
      </c>
      <c r="C11" s="15"/>
      <c r="D11" s="30">
        <v>203906</v>
      </c>
      <c r="E11" s="30">
        <v>225221</v>
      </c>
      <c r="F11" s="30">
        <v>269753</v>
      </c>
      <c r="G11" s="30">
        <v>256264</v>
      </c>
      <c r="H11" s="30">
        <v>324895</v>
      </c>
      <c r="I11" s="30">
        <v>346059</v>
      </c>
      <c r="J11" s="30">
        <v>392567</v>
      </c>
      <c r="K11" s="30">
        <v>385682</v>
      </c>
      <c r="L11" s="30">
        <v>377503</v>
      </c>
      <c r="M11" s="30">
        <v>383630</v>
      </c>
      <c r="N11" s="30">
        <v>294819</v>
      </c>
      <c r="O11" s="30">
        <v>283962</v>
      </c>
      <c r="P11" s="27">
        <f>SUM(D11:O11)</f>
        <v>3744261</v>
      </c>
    </row>
    <row r="12" spans="1:16" s="12" customFormat="1" ht="16.5" customHeight="1" x14ac:dyDescent="0.25">
      <c r="B12" s="6" t="s">
        <v>29</v>
      </c>
      <c r="C12" s="15"/>
      <c r="D12" s="30">
        <v>2153</v>
      </c>
      <c r="E12" s="30">
        <v>2577</v>
      </c>
      <c r="F12" s="30">
        <v>3404</v>
      </c>
      <c r="G12" s="30">
        <v>2229</v>
      </c>
      <c r="H12" s="30">
        <v>3176</v>
      </c>
      <c r="I12" s="30">
        <v>3613</v>
      </c>
      <c r="J12" s="30">
        <v>3731</v>
      </c>
      <c r="K12" s="30">
        <v>3425</v>
      </c>
      <c r="L12" s="30">
        <v>4120</v>
      </c>
      <c r="M12" s="30">
        <v>4227</v>
      </c>
      <c r="N12" s="30">
        <v>4127</v>
      </c>
      <c r="O12" s="30">
        <v>2295</v>
      </c>
      <c r="P12" s="27">
        <f t="shared" ref="P12:P13" si="1">SUM(D12:O12)</f>
        <v>39077</v>
      </c>
    </row>
    <row r="13" spans="1:16" s="26" customFormat="1" ht="22.5" customHeight="1" x14ac:dyDescent="0.25">
      <c r="B13" s="6" t="s">
        <v>30</v>
      </c>
      <c r="C13" s="15"/>
      <c r="D13" s="30">
        <v>514</v>
      </c>
      <c r="E13" s="30">
        <v>377</v>
      </c>
      <c r="F13" s="30">
        <v>628</v>
      </c>
      <c r="G13" s="30">
        <v>522</v>
      </c>
      <c r="H13" s="30">
        <v>827</v>
      </c>
      <c r="I13" s="30">
        <v>586</v>
      </c>
      <c r="J13" s="30">
        <v>455</v>
      </c>
      <c r="K13" s="30">
        <v>582</v>
      </c>
      <c r="L13" s="30">
        <v>640</v>
      </c>
      <c r="M13" s="30">
        <v>637</v>
      </c>
      <c r="N13" s="30">
        <v>332</v>
      </c>
      <c r="O13" s="30">
        <v>265</v>
      </c>
      <c r="P13" s="27">
        <f t="shared" si="1"/>
        <v>6365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14741</v>
      </c>
      <c r="E14" s="36">
        <f t="shared" ref="E14:O14" si="2">IF(SUM(E15:E17)=0,"...",SUM(E15:E17))</f>
        <v>16561</v>
      </c>
      <c r="F14" s="36">
        <f t="shared" si="2"/>
        <v>17929</v>
      </c>
      <c r="G14" s="36">
        <f t="shared" si="2"/>
        <v>21225</v>
      </c>
      <c r="H14" s="36">
        <f t="shared" si="2"/>
        <v>31215</v>
      </c>
      <c r="I14" s="36">
        <f t="shared" si="2"/>
        <v>33407</v>
      </c>
      <c r="J14" s="36">
        <f t="shared" si="2"/>
        <v>47326</v>
      </c>
      <c r="K14" s="36">
        <f t="shared" si="2"/>
        <v>47942</v>
      </c>
      <c r="L14" s="36">
        <f t="shared" si="2"/>
        <v>41838</v>
      </c>
      <c r="M14" s="36">
        <f t="shared" si="2"/>
        <v>41382</v>
      </c>
      <c r="N14" s="36">
        <f t="shared" si="2"/>
        <v>8293</v>
      </c>
      <c r="O14" s="36">
        <f t="shared" si="2"/>
        <v>10212</v>
      </c>
      <c r="P14" s="37">
        <f>SUM(P15:P17)</f>
        <v>332071</v>
      </c>
    </row>
    <row r="15" spans="1:16" s="12" customFormat="1" ht="16.5" customHeight="1" x14ac:dyDescent="0.25">
      <c r="B15" s="6" t="s">
        <v>28</v>
      </c>
      <c r="C15" s="15"/>
      <c r="D15" s="30">
        <v>11874</v>
      </c>
      <c r="E15" s="30">
        <v>13235</v>
      </c>
      <c r="F15" s="30">
        <v>14274</v>
      </c>
      <c r="G15" s="30">
        <v>18729</v>
      </c>
      <c r="H15" s="30">
        <v>29454</v>
      </c>
      <c r="I15" s="30">
        <v>31042</v>
      </c>
      <c r="J15" s="30">
        <v>45421</v>
      </c>
      <c r="K15" s="30">
        <v>46504</v>
      </c>
      <c r="L15" s="30">
        <v>39617</v>
      </c>
      <c r="M15" s="30">
        <v>38782</v>
      </c>
      <c r="N15" s="30">
        <v>7310</v>
      </c>
      <c r="O15" s="30">
        <v>8109</v>
      </c>
      <c r="P15" s="30">
        <f t="shared" ref="P15:P17" si="3">SUM(D15:O15)</f>
        <v>304351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1</v>
      </c>
      <c r="O16" s="30">
        <v>450</v>
      </c>
      <c r="P16" s="30">
        <f t="shared" si="3"/>
        <v>451</v>
      </c>
    </row>
    <row r="17" spans="2:16" s="26" customFormat="1" ht="22.5" customHeight="1" x14ac:dyDescent="0.25">
      <c r="B17" s="6" t="s">
        <v>30</v>
      </c>
      <c r="C17" s="15"/>
      <c r="D17" s="30">
        <v>2867</v>
      </c>
      <c r="E17" s="30">
        <v>3326</v>
      </c>
      <c r="F17" s="30">
        <v>3655</v>
      </c>
      <c r="G17" s="30">
        <v>2496</v>
      </c>
      <c r="H17" s="30">
        <v>1761</v>
      </c>
      <c r="I17" s="30">
        <v>2365</v>
      </c>
      <c r="J17" s="30">
        <v>1905</v>
      </c>
      <c r="K17" s="30">
        <v>1438</v>
      </c>
      <c r="L17" s="30">
        <v>2221</v>
      </c>
      <c r="M17" s="30">
        <v>2600</v>
      </c>
      <c r="N17" s="30">
        <v>982</v>
      </c>
      <c r="O17" s="30">
        <v>1653</v>
      </c>
      <c r="P17" s="30">
        <f t="shared" si="3"/>
        <v>27269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394</v>
      </c>
      <c r="E18" s="36">
        <f t="shared" ref="E18:O18" si="4">IF(SUM(E19:E20)=0,"...",SUM(E19:E20))</f>
        <v>131</v>
      </c>
      <c r="F18" s="36">
        <f t="shared" si="4"/>
        <v>400</v>
      </c>
      <c r="G18" s="36">
        <f t="shared" si="4"/>
        <v>187</v>
      </c>
      <c r="H18" s="36">
        <f t="shared" si="4"/>
        <v>261</v>
      </c>
      <c r="I18" s="36">
        <f t="shared" si="4"/>
        <v>1434</v>
      </c>
      <c r="J18" s="36">
        <f t="shared" si="4"/>
        <v>204</v>
      </c>
      <c r="K18" s="36">
        <f t="shared" si="4"/>
        <v>106</v>
      </c>
      <c r="L18" s="36">
        <f t="shared" si="4"/>
        <v>203</v>
      </c>
      <c r="M18" s="36">
        <f t="shared" si="4"/>
        <v>299</v>
      </c>
      <c r="N18" s="36">
        <f t="shared" si="4"/>
        <v>197</v>
      </c>
      <c r="O18" s="36">
        <f t="shared" si="4"/>
        <v>210</v>
      </c>
      <c r="P18" s="37">
        <f>SUM(P19:P20)</f>
        <v>4026</v>
      </c>
    </row>
    <row r="19" spans="2:16" s="12" customFormat="1" ht="16.5" customHeight="1" x14ac:dyDescent="0.25">
      <c r="B19" s="6" t="s">
        <v>28</v>
      </c>
      <c r="C19" s="15"/>
      <c r="D19" s="30">
        <v>321</v>
      </c>
      <c r="E19" s="30">
        <v>131</v>
      </c>
      <c r="F19" s="30">
        <v>398</v>
      </c>
      <c r="G19" s="30">
        <v>182</v>
      </c>
      <c r="H19" s="30">
        <v>261</v>
      </c>
      <c r="I19" s="30">
        <v>1300</v>
      </c>
      <c r="J19" s="30">
        <v>200</v>
      </c>
      <c r="K19" s="30">
        <v>106</v>
      </c>
      <c r="L19" s="30">
        <v>203</v>
      </c>
      <c r="M19" s="30">
        <v>298</v>
      </c>
      <c r="N19" s="30">
        <v>192</v>
      </c>
      <c r="O19" s="30">
        <v>210</v>
      </c>
      <c r="P19" s="27">
        <f t="shared" ref="P19:P20" si="5">SUM(D19:O19)</f>
        <v>3802</v>
      </c>
    </row>
    <row r="20" spans="2:16" s="26" customFormat="1" ht="22.5" customHeight="1" x14ac:dyDescent="0.25">
      <c r="B20" s="6" t="s">
        <v>30</v>
      </c>
      <c r="C20" s="15"/>
      <c r="D20" s="30">
        <v>73</v>
      </c>
      <c r="E20" s="30">
        <v>0</v>
      </c>
      <c r="F20" s="30">
        <v>2</v>
      </c>
      <c r="G20" s="30">
        <v>5</v>
      </c>
      <c r="H20" s="30">
        <v>0</v>
      </c>
      <c r="I20" s="30">
        <v>134</v>
      </c>
      <c r="J20" s="30">
        <v>4</v>
      </c>
      <c r="K20" s="30">
        <v>0</v>
      </c>
      <c r="L20" s="30">
        <v>0</v>
      </c>
      <c r="M20" s="30">
        <v>1</v>
      </c>
      <c r="N20" s="30">
        <v>5</v>
      </c>
      <c r="O20" s="30">
        <v>0</v>
      </c>
      <c r="P20" s="30">
        <f t="shared" si="5"/>
        <v>224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174</v>
      </c>
      <c r="E21" s="36">
        <f t="shared" ref="E21:O21" si="6">IF(SUM(E22:E23)=0,"...",SUM(E22:E23))</f>
        <v>135</v>
      </c>
      <c r="F21" s="36">
        <f t="shared" si="6"/>
        <v>372</v>
      </c>
      <c r="G21" s="36">
        <f t="shared" si="6"/>
        <v>232</v>
      </c>
      <c r="H21" s="36">
        <f t="shared" si="6"/>
        <v>289</v>
      </c>
      <c r="I21" s="36">
        <f t="shared" si="6"/>
        <v>536</v>
      </c>
      <c r="J21" s="36">
        <f t="shared" si="6"/>
        <v>226</v>
      </c>
      <c r="K21" s="36">
        <f t="shared" si="6"/>
        <v>241</v>
      </c>
      <c r="L21" s="36">
        <f t="shared" si="6"/>
        <v>474</v>
      </c>
      <c r="M21" s="36">
        <f t="shared" si="6"/>
        <v>402</v>
      </c>
      <c r="N21" s="36">
        <f t="shared" si="6"/>
        <v>337</v>
      </c>
      <c r="O21" s="36">
        <f t="shared" si="6"/>
        <v>277</v>
      </c>
      <c r="P21" s="37">
        <f>SUM(P22:P23)</f>
        <v>3695</v>
      </c>
    </row>
    <row r="22" spans="2:16" s="12" customFormat="1" ht="16.5" customHeight="1" x14ac:dyDescent="0.25">
      <c r="B22" s="6" t="s">
        <v>28</v>
      </c>
      <c r="C22" s="15"/>
      <c r="D22" s="30">
        <v>172</v>
      </c>
      <c r="E22" s="30">
        <v>127</v>
      </c>
      <c r="F22" s="30">
        <v>372</v>
      </c>
      <c r="G22" s="30">
        <v>227</v>
      </c>
      <c r="H22" s="30">
        <v>281</v>
      </c>
      <c r="I22" s="30">
        <v>529</v>
      </c>
      <c r="J22" s="30">
        <v>220</v>
      </c>
      <c r="K22" s="30">
        <v>228</v>
      </c>
      <c r="L22" s="30">
        <v>474</v>
      </c>
      <c r="M22" s="30">
        <v>400</v>
      </c>
      <c r="N22" s="30">
        <v>326</v>
      </c>
      <c r="O22" s="30">
        <v>269</v>
      </c>
      <c r="P22" s="27">
        <f t="shared" ref="P22:P23" si="7">SUM(D22:O22)</f>
        <v>3625</v>
      </c>
    </row>
    <row r="23" spans="2:16" s="26" customFormat="1" ht="22.5" customHeight="1" x14ac:dyDescent="0.25">
      <c r="B23" s="6" t="s">
        <v>30</v>
      </c>
      <c r="C23" s="15"/>
      <c r="D23" s="30">
        <v>2</v>
      </c>
      <c r="E23" s="30">
        <v>8</v>
      </c>
      <c r="F23" s="30">
        <v>0</v>
      </c>
      <c r="G23" s="30">
        <v>5</v>
      </c>
      <c r="H23" s="30">
        <v>8</v>
      </c>
      <c r="I23" s="30">
        <v>7</v>
      </c>
      <c r="J23" s="30">
        <v>6</v>
      </c>
      <c r="K23" s="30">
        <v>13</v>
      </c>
      <c r="L23" s="30">
        <v>0</v>
      </c>
      <c r="M23" s="30">
        <v>2</v>
      </c>
      <c r="N23" s="30">
        <v>11</v>
      </c>
      <c r="O23" s="30">
        <v>8</v>
      </c>
      <c r="P23" s="27">
        <f t="shared" si="7"/>
        <v>70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221882</v>
      </c>
      <c r="E24" s="39">
        <f t="shared" ref="E24:O24" si="8">IF(SUM(E10,E14,E18,E21)=0,"...",SUM(E10,E14,E18,E21))</f>
        <v>245002</v>
      </c>
      <c r="F24" s="39">
        <f t="shared" si="8"/>
        <v>292486</v>
      </c>
      <c r="G24" s="39">
        <f t="shared" si="8"/>
        <v>280659</v>
      </c>
      <c r="H24" s="39">
        <f t="shared" si="8"/>
        <v>360663</v>
      </c>
      <c r="I24" s="39">
        <f t="shared" si="8"/>
        <v>385635</v>
      </c>
      <c r="J24" s="39">
        <f t="shared" si="8"/>
        <v>444509</v>
      </c>
      <c r="K24" s="39">
        <f t="shared" si="8"/>
        <v>437978</v>
      </c>
      <c r="L24" s="39">
        <f t="shared" si="8"/>
        <v>424778</v>
      </c>
      <c r="M24" s="39">
        <f t="shared" si="8"/>
        <v>430577</v>
      </c>
      <c r="N24" s="39">
        <f t="shared" si="8"/>
        <v>308105</v>
      </c>
      <c r="O24" s="39">
        <f t="shared" si="8"/>
        <v>297221</v>
      </c>
      <c r="P24" s="39">
        <f>SUM(P10,P14,P18,P21)</f>
        <v>4129495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39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205805</v>
      </c>
      <c r="E10" s="36">
        <f t="shared" si="0"/>
        <v>215605</v>
      </c>
      <c r="F10" s="36">
        <f t="shared" si="0"/>
        <v>265753</v>
      </c>
      <c r="G10" s="36">
        <f t="shared" si="0"/>
        <v>306424</v>
      </c>
      <c r="H10" s="36">
        <f t="shared" si="0"/>
        <v>319410</v>
      </c>
      <c r="I10" s="36">
        <f t="shared" si="0"/>
        <v>338196</v>
      </c>
      <c r="J10" s="36">
        <f t="shared" si="0"/>
        <v>344797</v>
      </c>
      <c r="K10" s="36">
        <f t="shared" si="0"/>
        <v>329640</v>
      </c>
      <c r="L10" s="36">
        <f t="shared" si="0"/>
        <v>339300</v>
      </c>
      <c r="M10" s="36">
        <f t="shared" si="0"/>
        <v>340861</v>
      </c>
      <c r="N10" s="36">
        <f t="shared" si="0"/>
        <v>257521</v>
      </c>
      <c r="O10" s="36">
        <f t="shared" si="0"/>
        <v>237331</v>
      </c>
      <c r="P10" s="37">
        <f>SUM(P11:P13)</f>
        <v>3500643</v>
      </c>
    </row>
    <row r="11" spans="1:16" s="12" customFormat="1" ht="16.5" customHeight="1" x14ac:dyDescent="0.25">
      <c r="B11" s="6" t="s">
        <v>28</v>
      </c>
      <c r="C11" s="15"/>
      <c r="D11" s="30">
        <v>203997</v>
      </c>
      <c r="E11" s="30">
        <v>213866</v>
      </c>
      <c r="F11" s="30">
        <v>262875</v>
      </c>
      <c r="G11" s="30">
        <v>304157</v>
      </c>
      <c r="H11" s="30">
        <v>316655</v>
      </c>
      <c r="I11" s="30">
        <v>335436</v>
      </c>
      <c r="J11" s="30">
        <v>342338</v>
      </c>
      <c r="K11" s="30">
        <v>326691</v>
      </c>
      <c r="L11" s="30">
        <v>335985</v>
      </c>
      <c r="M11" s="30">
        <v>336795</v>
      </c>
      <c r="N11" s="30">
        <v>253609</v>
      </c>
      <c r="O11" s="30">
        <v>234018</v>
      </c>
      <c r="P11" s="27">
        <f>SUM(D11:O11)</f>
        <v>3466422</v>
      </c>
    </row>
    <row r="12" spans="1:16" s="12" customFormat="1" ht="16.5" customHeight="1" x14ac:dyDescent="0.25">
      <c r="B12" s="6" t="s">
        <v>29</v>
      </c>
      <c r="C12" s="15"/>
      <c r="D12" s="30">
        <v>1517</v>
      </c>
      <c r="E12" s="30">
        <v>1463</v>
      </c>
      <c r="F12" s="30">
        <v>1758</v>
      </c>
      <c r="G12" s="30">
        <v>1844</v>
      </c>
      <c r="H12" s="30">
        <v>1844</v>
      </c>
      <c r="I12" s="30">
        <v>2175</v>
      </c>
      <c r="J12" s="30">
        <v>2114</v>
      </c>
      <c r="K12" s="30">
        <v>2581</v>
      </c>
      <c r="L12" s="30">
        <v>2542</v>
      </c>
      <c r="M12" s="30">
        <v>2736</v>
      </c>
      <c r="N12" s="30">
        <v>3271</v>
      </c>
      <c r="O12" s="30">
        <v>2589</v>
      </c>
      <c r="P12" s="27">
        <f t="shared" ref="P12:P13" si="1">SUM(D12:O12)</f>
        <v>26434</v>
      </c>
    </row>
    <row r="13" spans="1:16" s="26" customFormat="1" ht="22.5" customHeight="1" x14ac:dyDescent="0.25">
      <c r="B13" s="6" t="s">
        <v>30</v>
      </c>
      <c r="C13" s="15"/>
      <c r="D13" s="30">
        <v>291</v>
      </c>
      <c r="E13" s="30">
        <v>276</v>
      </c>
      <c r="F13" s="30">
        <v>1120</v>
      </c>
      <c r="G13" s="30">
        <v>423</v>
      </c>
      <c r="H13" s="30">
        <v>911</v>
      </c>
      <c r="I13" s="30">
        <v>585</v>
      </c>
      <c r="J13" s="30">
        <v>345</v>
      </c>
      <c r="K13" s="30">
        <v>368</v>
      </c>
      <c r="L13" s="30">
        <v>773</v>
      </c>
      <c r="M13" s="30">
        <v>1330</v>
      </c>
      <c r="N13" s="30">
        <v>641</v>
      </c>
      <c r="O13" s="30">
        <v>724</v>
      </c>
      <c r="P13" s="27">
        <f t="shared" si="1"/>
        <v>7787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12236</v>
      </c>
      <c r="E14" s="36">
        <f t="shared" ref="E14:O14" si="2">IF(SUM(E15:E17)=0,"...",SUM(E15:E17))</f>
        <v>12792</v>
      </c>
      <c r="F14" s="36">
        <f t="shared" si="2"/>
        <v>13790</v>
      </c>
      <c r="G14" s="36">
        <f t="shared" si="2"/>
        <v>23589</v>
      </c>
      <c r="H14" s="36">
        <f t="shared" si="2"/>
        <v>35733</v>
      </c>
      <c r="I14" s="36">
        <f t="shared" si="2"/>
        <v>36517</v>
      </c>
      <c r="J14" s="36">
        <f t="shared" si="2"/>
        <v>48188</v>
      </c>
      <c r="K14" s="36">
        <f t="shared" si="2"/>
        <v>56269</v>
      </c>
      <c r="L14" s="36">
        <f t="shared" si="2"/>
        <v>39365</v>
      </c>
      <c r="M14" s="36">
        <f t="shared" si="2"/>
        <v>37977</v>
      </c>
      <c r="N14" s="36">
        <f t="shared" si="2"/>
        <v>14928</v>
      </c>
      <c r="O14" s="36">
        <f t="shared" si="2"/>
        <v>12924</v>
      </c>
      <c r="P14" s="37">
        <f>SUM(P15:P17)</f>
        <v>344308</v>
      </c>
    </row>
    <row r="15" spans="1:16" s="12" customFormat="1" ht="16.5" customHeight="1" x14ac:dyDescent="0.25">
      <c r="B15" s="6" t="s">
        <v>28</v>
      </c>
      <c r="C15" s="15"/>
      <c r="D15" s="30">
        <v>10851</v>
      </c>
      <c r="E15" s="30">
        <v>11629</v>
      </c>
      <c r="F15" s="30">
        <v>12588</v>
      </c>
      <c r="G15" s="30">
        <v>22687</v>
      </c>
      <c r="H15" s="30">
        <v>34251</v>
      </c>
      <c r="I15" s="30">
        <v>35070</v>
      </c>
      <c r="J15" s="30">
        <v>45161</v>
      </c>
      <c r="K15" s="30">
        <v>55151</v>
      </c>
      <c r="L15" s="30">
        <v>37822</v>
      </c>
      <c r="M15" s="30">
        <v>36444</v>
      </c>
      <c r="N15" s="30">
        <v>13463</v>
      </c>
      <c r="O15" s="30">
        <v>11102</v>
      </c>
      <c r="P15" s="30">
        <f t="shared" ref="P15:P17" si="3">SUM(D15:O15)</f>
        <v>326219</v>
      </c>
    </row>
    <row r="16" spans="1:16" s="12" customFormat="1" ht="16.5" customHeight="1" x14ac:dyDescent="0.25">
      <c r="B16" s="6" t="s">
        <v>29</v>
      </c>
      <c r="C16" s="15"/>
      <c r="D16" s="30">
        <v>34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4</v>
      </c>
      <c r="P16" s="30">
        <f t="shared" si="3"/>
        <v>38</v>
      </c>
    </row>
    <row r="17" spans="2:16" s="26" customFormat="1" ht="22.5" customHeight="1" x14ac:dyDescent="0.25">
      <c r="B17" s="6" t="s">
        <v>30</v>
      </c>
      <c r="C17" s="15"/>
      <c r="D17" s="30">
        <v>1351</v>
      </c>
      <c r="E17" s="30">
        <v>1163</v>
      </c>
      <c r="F17" s="30">
        <v>1202</v>
      </c>
      <c r="G17" s="30">
        <v>902</v>
      </c>
      <c r="H17" s="30">
        <v>1482</v>
      </c>
      <c r="I17" s="30">
        <v>1447</v>
      </c>
      <c r="J17" s="30">
        <v>3027</v>
      </c>
      <c r="K17" s="30">
        <v>1118</v>
      </c>
      <c r="L17" s="30">
        <v>1543</v>
      </c>
      <c r="M17" s="30">
        <v>1533</v>
      </c>
      <c r="N17" s="30">
        <v>1465</v>
      </c>
      <c r="O17" s="30">
        <v>1818</v>
      </c>
      <c r="P17" s="30">
        <f t="shared" si="3"/>
        <v>18051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660</v>
      </c>
      <c r="E18" s="36">
        <f t="shared" ref="E18:O18" si="4">IF(SUM(E19:E20)=0,"...",SUM(E19:E20))</f>
        <v>394</v>
      </c>
      <c r="F18" s="36">
        <f t="shared" si="4"/>
        <v>764</v>
      </c>
      <c r="G18" s="36">
        <f t="shared" si="4"/>
        <v>340</v>
      </c>
      <c r="H18" s="36">
        <f t="shared" si="4"/>
        <v>851</v>
      </c>
      <c r="I18" s="36">
        <f t="shared" si="4"/>
        <v>865</v>
      </c>
      <c r="J18" s="36">
        <f t="shared" si="4"/>
        <v>405</v>
      </c>
      <c r="K18" s="36">
        <f t="shared" si="4"/>
        <v>216</v>
      </c>
      <c r="L18" s="36">
        <f t="shared" si="4"/>
        <v>348</v>
      </c>
      <c r="M18" s="36">
        <f t="shared" si="4"/>
        <v>222</v>
      </c>
      <c r="N18" s="36">
        <f t="shared" si="4"/>
        <v>162</v>
      </c>
      <c r="O18" s="36">
        <f t="shared" si="4"/>
        <v>200</v>
      </c>
      <c r="P18" s="37">
        <f>SUM(P19:P20)</f>
        <v>5427</v>
      </c>
    </row>
    <row r="19" spans="2:16" s="12" customFormat="1" ht="16.5" customHeight="1" x14ac:dyDescent="0.25">
      <c r="B19" s="6" t="s">
        <v>28</v>
      </c>
      <c r="C19" s="15"/>
      <c r="D19" s="30">
        <v>502</v>
      </c>
      <c r="E19" s="30">
        <v>345</v>
      </c>
      <c r="F19" s="30">
        <v>686</v>
      </c>
      <c r="G19" s="30">
        <v>332</v>
      </c>
      <c r="H19" s="30">
        <v>673</v>
      </c>
      <c r="I19" s="30">
        <v>858</v>
      </c>
      <c r="J19" s="30">
        <v>396</v>
      </c>
      <c r="K19" s="30">
        <v>205</v>
      </c>
      <c r="L19" s="30">
        <v>290</v>
      </c>
      <c r="M19" s="30">
        <v>215</v>
      </c>
      <c r="N19" s="30">
        <v>162</v>
      </c>
      <c r="O19" s="30">
        <v>198</v>
      </c>
      <c r="P19" s="27">
        <f t="shared" ref="P19:P20" si="5">SUM(D19:O19)</f>
        <v>4862</v>
      </c>
    </row>
    <row r="20" spans="2:16" s="26" customFormat="1" ht="22.5" customHeight="1" x14ac:dyDescent="0.25">
      <c r="B20" s="6" t="s">
        <v>30</v>
      </c>
      <c r="C20" s="15"/>
      <c r="D20" s="30">
        <v>158</v>
      </c>
      <c r="E20" s="30">
        <v>49</v>
      </c>
      <c r="F20" s="30">
        <v>78</v>
      </c>
      <c r="G20" s="30">
        <v>8</v>
      </c>
      <c r="H20" s="30">
        <v>178</v>
      </c>
      <c r="I20" s="30">
        <v>7</v>
      </c>
      <c r="J20" s="30">
        <v>9</v>
      </c>
      <c r="K20" s="30">
        <v>11</v>
      </c>
      <c r="L20" s="30">
        <v>58</v>
      </c>
      <c r="M20" s="30">
        <v>7</v>
      </c>
      <c r="N20" s="30">
        <v>0</v>
      </c>
      <c r="O20" s="30">
        <v>2</v>
      </c>
      <c r="P20" s="30">
        <f t="shared" si="5"/>
        <v>565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388</v>
      </c>
      <c r="E21" s="36">
        <f t="shared" ref="E21:O21" si="6">IF(SUM(E22:E23)=0,"...",SUM(E22:E23))</f>
        <v>244</v>
      </c>
      <c r="F21" s="36">
        <f t="shared" si="6"/>
        <v>463</v>
      </c>
      <c r="G21" s="36">
        <f t="shared" si="6"/>
        <v>328</v>
      </c>
      <c r="H21" s="36">
        <f t="shared" si="6"/>
        <v>440</v>
      </c>
      <c r="I21" s="36">
        <f t="shared" si="6"/>
        <v>550</v>
      </c>
      <c r="J21" s="36">
        <f t="shared" si="6"/>
        <v>357</v>
      </c>
      <c r="K21" s="36">
        <f t="shared" si="6"/>
        <v>313</v>
      </c>
      <c r="L21" s="36">
        <f t="shared" si="6"/>
        <v>468</v>
      </c>
      <c r="M21" s="36">
        <f t="shared" si="6"/>
        <v>351</v>
      </c>
      <c r="N21" s="36">
        <f t="shared" si="6"/>
        <v>295</v>
      </c>
      <c r="O21" s="36">
        <f t="shared" si="6"/>
        <v>195</v>
      </c>
      <c r="P21" s="37">
        <f>SUM(P22:P23)</f>
        <v>4392</v>
      </c>
    </row>
    <row r="22" spans="2:16" s="12" customFormat="1" ht="16.5" customHeight="1" x14ac:dyDescent="0.25">
      <c r="B22" s="6" t="s">
        <v>28</v>
      </c>
      <c r="C22" s="15"/>
      <c r="D22" s="30">
        <v>388</v>
      </c>
      <c r="E22" s="30">
        <v>244</v>
      </c>
      <c r="F22" s="30">
        <v>453</v>
      </c>
      <c r="G22" s="30">
        <v>328</v>
      </c>
      <c r="H22" s="30">
        <v>440</v>
      </c>
      <c r="I22" s="30">
        <v>546</v>
      </c>
      <c r="J22" s="30">
        <v>351</v>
      </c>
      <c r="K22" s="30">
        <v>303</v>
      </c>
      <c r="L22" s="30">
        <v>468</v>
      </c>
      <c r="M22" s="30">
        <v>342</v>
      </c>
      <c r="N22" s="30">
        <v>288</v>
      </c>
      <c r="O22" s="30">
        <v>195</v>
      </c>
      <c r="P22" s="27">
        <f t="shared" ref="P22:P23" si="7">SUM(D22:O22)</f>
        <v>4346</v>
      </c>
    </row>
    <row r="23" spans="2:16" s="26" customFormat="1" ht="22.5" customHeight="1" x14ac:dyDescent="0.25">
      <c r="B23" s="6" t="s">
        <v>30</v>
      </c>
      <c r="C23" s="15"/>
      <c r="D23" s="30">
        <v>0</v>
      </c>
      <c r="E23" s="30">
        <v>0</v>
      </c>
      <c r="F23" s="30">
        <v>10</v>
      </c>
      <c r="G23" s="30">
        <v>0</v>
      </c>
      <c r="H23" s="30">
        <v>0</v>
      </c>
      <c r="I23" s="30">
        <v>4</v>
      </c>
      <c r="J23" s="30">
        <v>6</v>
      </c>
      <c r="K23" s="30">
        <v>10</v>
      </c>
      <c r="L23" s="30">
        <v>0</v>
      </c>
      <c r="M23" s="30">
        <v>9</v>
      </c>
      <c r="N23" s="30">
        <v>7</v>
      </c>
      <c r="O23" s="30">
        <v>0</v>
      </c>
      <c r="P23" s="27">
        <f t="shared" si="7"/>
        <v>46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219089</v>
      </c>
      <c r="E24" s="39">
        <f t="shared" ref="E24:O24" si="8">IF(SUM(E10,E14,E18,E21)=0,"...",SUM(E10,E14,E18,E21))</f>
        <v>229035</v>
      </c>
      <c r="F24" s="39">
        <f t="shared" si="8"/>
        <v>280770</v>
      </c>
      <c r="G24" s="39">
        <f t="shared" si="8"/>
        <v>330681</v>
      </c>
      <c r="H24" s="39">
        <f t="shared" si="8"/>
        <v>356434</v>
      </c>
      <c r="I24" s="39">
        <f t="shared" si="8"/>
        <v>376128</v>
      </c>
      <c r="J24" s="39">
        <f t="shared" si="8"/>
        <v>393747</v>
      </c>
      <c r="K24" s="39">
        <f t="shared" si="8"/>
        <v>386438</v>
      </c>
      <c r="L24" s="39">
        <f t="shared" si="8"/>
        <v>379481</v>
      </c>
      <c r="M24" s="39">
        <f t="shared" si="8"/>
        <v>379411</v>
      </c>
      <c r="N24" s="39">
        <f t="shared" si="8"/>
        <v>272906</v>
      </c>
      <c r="O24" s="39">
        <f t="shared" si="8"/>
        <v>250650</v>
      </c>
      <c r="P24" s="39">
        <f>SUM(P10,P14,P18,P21)</f>
        <v>3854770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38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236609</v>
      </c>
      <c r="E10" s="36">
        <f t="shared" si="0"/>
        <v>262349</v>
      </c>
      <c r="F10" s="36">
        <f t="shared" si="0"/>
        <v>301283</v>
      </c>
      <c r="G10" s="36">
        <f t="shared" si="0"/>
        <v>332774</v>
      </c>
      <c r="H10" s="36">
        <f t="shared" si="0"/>
        <v>354459</v>
      </c>
      <c r="I10" s="36">
        <f t="shared" si="0"/>
        <v>364541</v>
      </c>
      <c r="J10" s="36">
        <f t="shared" si="0"/>
        <v>385121</v>
      </c>
      <c r="K10" s="36">
        <f t="shared" si="0"/>
        <v>379737</v>
      </c>
      <c r="L10" s="36">
        <f t="shared" si="0"/>
        <v>366424</v>
      </c>
      <c r="M10" s="36">
        <f t="shared" si="0"/>
        <v>361567</v>
      </c>
      <c r="N10" s="36">
        <f t="shared" si="0"/>
        <v>234615</v>
      </c>
      <c r="O10" s="36">
        <f t="shared" si="0"/>
        <v>236236</v>
      </c>
      <c r="P10" s="37">
        <f>SUM(P11:P13)</f>
        <v>3815715</v>
      </c>
    </row>
    <row r="11" spans="1:16" s="12" customFormat="1" ht="16.5" customHeight="1" x14ac:dyDescent="0.25">
      <c r="B11" s="6" t="s">
        <v>28</v>
      </c>
      <c r="C11" s="15"/>
      <c r="D11" s="30">
        <v>234802</v>
      </c>
      <c r="E11" s="30">
        <v>260425</v>
      </c>
      <c r="F11" s="30">
        <v>298757</v>
      </c>
      <c r="G11" s="30">
        <v>330429</v>
      </c>
      <c r="H11" s="30">
        <v>351794</v>
      </c>
      <c r="I11" s="30">
        <v>361023</v>
      </c>
      <c r="J11" s="30">
        <v>382854</v>
      </c>
      <c r="K11" s="30">
        <v>377283</v>
      </c>
      <c r="L11" s="30">
        <v>363714</v>
      </c>
      <c r="M11" s="30">
        <v>359214</v>
      </c>
      <c r="N11" s="30">
        <v>232253</v>
      </c>
      <c r="O11" s="30">
        <v>234508</v>
      </c>
      <c r="P11" s="27">
        <f>SUM(D11:O11)</f>
        <v>3787056</v>
      </c>
    </row>
    <row r="12" spans="1:16" s="12" customFormat="1" ht="16.5" customHeight="1" x14ac:dyDescent="0.25">
      <c r="B12" s="6" t="s">
        <v>29</v>
      </c>
      <c r="C12" s="15"/>
      <c r="D12" s="30">
        <v>1658</v>
      </c>
      <c r="E12" s="30">
        <v>1594</v>
      </c>
      <c r="F12" s="30">
        <v>1920</v>
      </c>
      <c r="G12" s="30">
        <v>2332</v>
      </c>
      <c r="H12" s="30">
        <v>2485</v>
      </c>
      <c r="I12" s="30">
        <v>3170</v>
      </c>
      <c r="J12" s="30">
        <v>2237</v>
      </c>
      <c r="K12" s="30">
        <v>2260</v>
      </c>
      <c r="L12" s="30">
        <v>2627</v>
      </c>
      <c r="M12" s="30">
        <v>2336</v>
      </c>
      <c r="N12" s="30">
        <v>2106</v>
      </c>
      <c r="O12" s="30">
        <v>1728</v>
      </c>
      <c r="P12" s="27">
        <f t="shared" ref="P12:P13" si="1">SUM(D12:O12)</f>
        <v>26453</v>
      </c>
    </row>
    <row r="13" spans="1:16" s="26" customFormat="1" ht="22.5" customHeight="1" x14ac:dyDescent="0.25">
      <c r="B13" s="6" t="s">
        <v>30</v>
      </c>
      <c r="C13" s="15"/>
      <c r="D13" s="30">
        <v>149</v>
      </c>
      <c r="E13" s="30">
        <v>330</v>
      </c>
      <c r="F13" s="30">
        <v>606</v>
      </c>
      <c r="G13" s="30">
        <v>13</v>
      </c>
      <c r="H13" s="30">
        <v>180</v>
      </c>
      <c r="I13" s="30">
        <v>348</v>
      </c>
      <c r="J13" s="30">
        <v>30</v>
      </c>
      <c r="K13" s="30">
        <v>194</v>
      </c>
      <c r="L13" s="30">
        <v>83</v>
      </c>
      <c r="M13" s="30">
        <v>17</v>
      </c>
      <c r="N13" s="30">
        <v>256</v>
      </c>
      <c r="O13" s="30">
        <v>0</v>
      </c>
      <c r="P13" s="27">
        <f t="shared" si="1"/>
        <v>2206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11746</v>
      </c>
      <c r="E14" s="36">
        <f t="shared" ref="E14:O14" si="2">IF(SUM(E15:E17)=0,"...",SUM(E15:E17))</f>
        <v>14929</v>
      </c>
      <c r="F14" s="36">
        <f t="shared" si="2"/>
        <v>16570</v>
      </c>
      <c r="G14" s="36">
        <f t="shared" si="2"/>
        <v>31495</v>
      </c>
      <c r="H14" s="36">
        <f t="shared" si="2"/>
        <v>46164</v>
      </c>
      <c r="I14" s="36">
        <f t="shared" si="2"/>
        <v>68079</v>
      </c>
      <c r="J14" s="36">
        <f t="shared" si="2"/>
        <v>54779</v>
      </c>
      <c r="K14" s="36">
        <f t="shared" si="2"/>
        <v>65129</v>
      </c>
      <c r="L14" s="36">
        <f t="shared" si="2"/>
        <v>53969</v>
      </c>
      <c r="M14" s="36">
        <f t="shared" si="2"/>
        <v>41600</v>
      </c>
      <c r="N14" s="36">
        <f t="shared" si="2"/>
        <v>20353</v>
      </c>
      <c r="O14" s="36">
        <f t="shared" si="2"/>
        <v>10694</v>
      </c>
      <c r="P14" s="37">
        <f>SUM(P15:P17)</f>
        <v>435507</v>
      </c>
    </row>
    <row r="15" spans="1:16" s="12" customFormat="1" ht="16.5" customHeight="1" x14ac:dyDescent="0.25">
      <c r="B15" s="6" t="s">
        <v>28</v>
      </c>
      <c r="C15" s="15"/>
      <c r="D15" s="30">
        <v>10767</v>
      </c>
      <c r="E15" s="30">
        <v>14114</v>
      </c>
      <c r="F15" s="30">
        <v>14898</v>
      </c>
      <c r="G15" s="30">
        <v>29804</v>
      </c>
      <c r="H15" s="30">
        <v>44160</v>
      </c>
      <c r="I15" s="30">
        <v>66571</v>
      </c>
      <c r="J15" s="30">
        <v>53966</v>
      </c>
      <c r="K15" s="30">
        <v>64313</v>
      </c>
      <c r="L15" s="30">
        <v>53175</v>
      </c>
      <c r="M15" s="30">
        <v>40507</v>
      </c>
      <c r="N15" s="30">
        <v>19259</v>
      </c>
      <c r="O15" s="30">
        <v>9860</v>
      </c>
      <c r="P15" s="30">
        <f t="shared" ref="P15:P17" si="3">SUM(D15:O15)</f>
        <v>421394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1</v>
      </c>
      <c r="O16" s="30">
        <v>0</v>
      </c>
      <c r="P16" s="30">
        <f t="shared" si="3"/>
        <v>1</v>
      </c>
    </row>
    <row r="17" spans="2:16" s="26" customFormat="1" ht="22.5" customHeight="1" x14ac:dyDescent="0.25">
      <c r="B17" s="6" t="s">
        <v>30</v>
      </c>
      <c r="C17" s="15"/>
      <c r="D17" s="30">
        <v>979</v>
      </c>
      <c r="E17" s="30">
        <v>815</v>
      </c>
      <c r="F17" s="30">
        <v>1672</v>
      </c>
      <c r="G17" s="30">
        <v>1691</v>
      </c>
      <c r="H17" s="30">
        <v>2004</v>
      </c>
      <c r="I17" s="30">
        <v>1508</v>
      </c>
      <c r="J17" s="30">
        <v>813</v>
      </c>
      <c r="K17" s="30">
        <v>816</v>
      </c>
      <c r="L17" s="30">
        <v>794</v>
      </c>
      <c r="M17" s="30">
        <v>1093</v>
      </c>
      <c r="N17" s="30">
        <v>1093</v>
      </c>
      <c r="O17" s="30">
        <v>834</v>
      </c>
      <c r="P17" s="30">
        <f t="shared" si="3"/>
        <v>14112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177</v>
      </c>
      <c r="E18" s="36">
        <f t="shared" ref="E18:O18" si="4">IF(SUM(E19:E20)=0,"...",SUM(E19:E20))</f>
        <v>278</v>
      </c>
      <c r="F18" s="36">
        <f t="shared" si="4"/>
        <v>521</v>
      </c>
      <c r="G18" s="36">
        <f t="shared" si="4"/>
        <v>913</v>
      </c>
      <c r="H18" s="36">
        <f t="shared" si="4"/>
        <v>210</v>
      </c>
      <c r="I18" s="36">
        <f t="shared" si="4"/>
        <v>2456</v>
      </c>
      <c r="J18" s="36">
        <f t="shared" si="4"/>
        <v>344</v>
      </c>
      <c r="K18" s="36">
        <f t="shared" si="4"/>
        <v>199</v>
      </c>
      <c r="L18" s="36">
        <f t="shared" si="4"/>
        <v>311</v>
      </c>
      <c r="M18" s="36">
        <f t="shared" si="4"/>
        <v>274</v>
      </c>
      <c r="N18" s="36">
        <f t="shared" si="4"/>
        <v>463</v>
      </c>
      <c r="O18" s="36">
        <f t="shared" si="4"/>
        <v>185</v>
      </c>
      <c r="P18" s="37">
        <f>SUM(P19:P20)</f>
        <v>6331</v>
      </c>
    </row>
    <row r="19" spans="2:16" s="12" customFormat="1" ht="16.5" customHeight="1" x14ac:dyDescent="0.25">
      <c r="B19" s="6" t="s">
        <v>28</v>
      </c>
      <c r="C19" s="15"/>
      <c r="D19" s="30">
        <v>173</v>
      </c>
      <c r="E19" s="30">
        <v>278</v>
      </c>
      <c r="F19" s="30">
        <v>514</v>
      </c>
      <c r="G19" s="30">
        <v>827</v>
      </c>
      <c r="H19" s="30">
        <v>191</v>
      </c>
      <c r="I19" s="30">
        <v>2446</v>
      </c>
      <c r="J19" s="30">
        <v>328</v>
      </c>
      <c r="K19" s="30">
        <v>190</v>
      </c>
      <c r="L19" s="30">
        <v>303</v>
      </c>
      <c r="M19" s="30">
        <v>262</v>
      </c>
      <c r="N19" s="30">
        <v>447</v>
      </c>
      <c r="O19" s="30">
        <v>185</v>
      </c>
      <c r="P19" s="27">
        <f t="shared" ref="P19:P20" si="5">SUM(D19:O19)</f>
        <v>6144</v>
      </c>
    </row>
    <row r="20" spans="2:16" s="26" customFormat="1" ht="22.5" customHeight="1" x14ac:dyDescent="0.25">
      <c r="B20" s="6" t="s">
        <v>30</v>
      </c>
      <c r="C20" s="15"/>
      <c r="D20" s="30">
        <v>4</v>
      </c>
      <c r="E20" s="30">
        <v>0</v>
      </c>
      <c r="F20" s="30">
        <v>7</v>
      </c>
      <c r="G20" s="30">
        <v>86</v>
      </c>
      <c r="H20" s="30">
        <v>19</v>
      </c>
      <c r="I20" s="30">
        <v>10</v>
      </c>
      <c r="J20" s="30">
        <v>16</v>
      </c>
      <c r="K20" s="30">
        <v>9</v>
      </c>
      <c r="L20" s="30">
        <v>8</v>
      </c>
      <c r="M20" s="30">
        <v>12</v>
      </c>
      <c r="N20" s="30">
        <v>16</v>
      </c>
      <c r="O20" s="30">
        <v>0</v>
      </c>
      <c r="P20" s="30">
        <f t="shared" si="5"/>
        <v>187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216</v>
      </c>
      <c r="E21" s="36">
        <f t="shared" ref="E21:O21" si="6">IF(SUM(E22:E23)=0,"...",SUM(E22:E23))</f>
        <v>353</v>
      </c>
      <c r="F21" s="36">
        <f t="shared" si="6"/>
        <v>206</v>
      </c>
      <c r="G21" s="36">
        <f t="shared" si="6"/>
        <v>369</v>
      </c>
      <c r="H21" s="36">
        <f t="shared" si="6"/>
        <v>403</v>
      </c>
      <c r="I21" s="36">
        <f t="shared" si="6"/>
        <v>693</v>
      </c>
      <c r="J21" s="36">
        <f t="shared" si="6"/>
        <v>245</v>
      </c>
      <c r="K21" s="36">
        <f t="shared" si="6"/>
        <v>558</v>
      </c>
      <c r="L21" s="36">
        <f t="shared" si="6"/>
        <v>359</v>
      </c>
      <c r="M21" s="36">
        <f t="shared" si="6"/>
        <v>450</v>
      </c>
      <c r="N21" s="36">
        <f t="shared" si="6"/>
        <v>368</v>
      </c>
      <c r="O21" s="36">
        <f t="shared" si="6"/>
        <v>207</v>
      </c>
      <c r="P21" s="37">
        <f>SUM(P22:P23)</f>
        <v>4427</v>
      </c>
    </row>
    <row r="22" spans="2:16" s="12" customFormat="1" ht="16.5" customHeight="1" x14ac:dyDescent="0.25">
      <c r="B22" s="6" t="s">
        <v>28</v>
      </c>
      <c r="C22" s="15"/>
      <c r="D22" s="30">
        <v>216</v>
      </c>
      <c r="E22" s="30">
        <v>349</v>
      </c>
      <c r="F22" s="30">
        <v>191</v>
      </c>
      <c r="G22" s="30">
        <v>359</v>
      </c>
      <c r="H22" s="30">
        <v>382</v>
      </c>
      <c r="I22" s="30">
        <v>691</v>
      </c>
      <c r="J22" s="30">
        <v>245</v>
      </c>
      <c r="K22" s="30">
        <v>558</v>
      </c>
      <c r="L22" s="30">
        <v>347</v>
      </c>
      <c r="M22" s="30">
        <v>442</v>
      </c>
      <c r="N22" s="30">
        <v>368</v>
      </c>
      <c r="O22" s="30">
        <v>207</v>
      </c>
      <c r="P22" s="27">
        <f t="shared" ref="P22:P23" si="7">SUM(D22:O22)</f>
        <v>4355</v>
      </c>
    </row>
    <row r="23" spans="2:16" s="26" customFormat="1" ht="22.5" customHeight="1" x14ac:dyDescent="0.25">
      <c r="B23" s="6" t="s">
        <v>30</v>
      </c>
      <c r="C23" s="15"/>
      <c r="D23" s="30">
        <v>0</v>
      </c>
      <c r="E23" s="30">
        <v>4</v>
      </c>
      <c r="F23" s="30">
        <v>15</v>
      </c>
      <c r="G23" s="30">
        <v>10</v>
      </c>
      <c r="H23" s="30">
        <v>21</v>
      </c>
      <c r="I23" s="30">
        <v>2</v>
      </c>
      <c r="J23" s="30">
        <v>0</v>
      </c>
      <c r="K23" s="30">
        <v>0</v>
      </c>
      <c r="L23" s="30">
        <v>12</v>
      </c>
      <c r="M23" s="30">
        <v>8</v>
      </c>
      <c r="N23" s="30">
        <v>0</v>
      </c>
      <c r="O23" s="30">
        <v>0</v>
      </c>
      <c r="P23" s="27">
        <f t="shared" si="7"/>
        <v>72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248748</v>
      </c>
      <c r="E24" s="39">
        <f t="shared" ref="E24:O24" si="8">IF(SUM(E10,E14,E18,E21)=0,"...",SUM(E10,E14,E18,E21))</f>
        <v>277909</v>
      </c>
      <c r="F24" s="39">
        <f t="shared" si="8"/>
        <v>318580</v>
      </c>
      <c r="G24" s="39">
        <f t="shared" si="8"/>
        <v>365551</v>
      </c>
      <c r="H24" s="39">
        <f t="shared" si="8"/>
        <v>401236</v>
      </c>
      <c r="I24" s="39">
        <f t="shared" si="8"/>
        <v>435769</v>
      </c>
      <c r="J24" s="39">
        <f t="shared" si="8"/>
        <v>440489</v>
      </c>
      <c r="K24" s="39">
        <f t="shared" si="8"/>
        <v>445623</v>
      </c>
      <c r="L24" s="39">
        <f t="shared" si="8"/>
        <v>421063</v>
      </c>
      <c r="M24" s="39">
        <f t="shared" si="8"/>
        <v>403891</v>
      </c>
      <c r="N24" s="39">
        <f t="shared" si="8"/>
        <v>255799</v>
      </c>
      <c r="O24" s="39">
        <f t="shared" si="8"/>
        <v>247322</v>
      </c>
      <c r="P24" s="39">
        <f>SUM(P10,P14,P18,P21)</f>
        <v>4261980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37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249547</v>
      </c>
      <c r="E10" s="36">
        <f t="shared" si="0"/>
        <v>269812</v>
      </c>
      <c r="F10" s="36">
        <f t="shared" si="0"/>
        <v>313731</v>
      </c>
      <c r="G10" s="36">
        <f t="shared" si="0"/>
        <v>329395</v>
      </c>
      <c r="H10" s="36">
        <f t="shared" si="0"/>
        <v>327622</v>
      </c>
      <c r="I10" s="36">
        <f t="shared" si="0"/>
        <v>342711</v>
      </c>
      <c r="J10" s="36">
        <f t="shared" si="0"/>
        <v>356712</v>
      </c>
      <c r="K10" s="36">
        <f t="shared" si="0"/>
        <v>333231</v>
      </c>
      <c r="L10" s="36">
        <f t="shared" si="0"/>
        <v>332318</v>
      </c>
      <c r="M10" s="36">
        <f t="shared" si="0"/>
        <v>330796</v>
      </c>
      <c r="N10" s="36">
        <f t="shared" si="0"/>
        <v>267263</v>
      </c>
      <c r="O10" s="36">
        <f t="shared" si="0"/>
        <v>267875</v>
      </c>
      <c r="P10" s="37">
        <f>SUM(P11:P13)</f>
        <v>3721013</v>
      </c>
    </row>
    <row r="11" spans="1:16" s="12" customFormat="1" ht="16.5" customHeight="1" x14ac:dyDescent="0.25">
      <c r="B11" s="6" t="s">
        <v>28</v>
      </c>
      <c r="C11" s="15"/>
      <c r="D11" s="30">
        <v>247871</v>
      </c>
      <c r="E11" s="30">
        <v>267829</v>
      </c>
      <c r="F11" s="30">
        <v>311050</v>
      </c>
      <c r="G11" s="30">
        <v>326540</v>
      </c>
      <c r="H11" s="30">
        <v>324621</v>
      </c>
      <c r="I11" s="30">
        <v>339940</v>
      </c>
      <c r="J11" s="30">
        <v>352991</v>
      </c>
      <c r="K11" s="30">
        <v>329933</v>
      </c>
      <c r="L11" s="30">
        <v>329320</v>
      </c>
      <c r="M11" s="30">
        <v>328009</v>
      </c>
      <c r="N11" s="30">
        <v>264968</v>
      </c>
      <c r="O11" s="30">
        <v>265996</v>
      </c>
      <c r="P11" s="27">
        <f>SUM(D11:O11)</f>
        <v>3689068</v>
      </c>
    </row>
    <row r="12" spans="1:16" s="12" customFormat="1" ht="16.5" customHeight="1" x14ac:dyDescent="0.25">
      <c r="B12" s="6" t="s">
        <v>29</v>
      </c>
      <c r="C12" s="15"/>
      <c r="D12" s="30">
        <v>1037</v>
      </c>
      <c r="E12" s="30">
        <v>1870</v>
      </c>
      <c r="F12" s="30">
        <v>2551</v>
      </c>
      <c r="G12" s="30">
        <v>2197</v>
      </c>
      <c r="H12" s="30">
        <v>2940</v>
      </c>
      <c r="I12" s="30">
        <v>2713</v>
      </c>
      <c r="J12" s="30">
        <v>2712</v>
      </c>
      <c r="K12" s="30">
        <v>3153</v>
      </c>
      <c r="L12" s="30">
        <v>2670</v>
      </c>
      <c r="M12" s="30">
        <v>2543</v>
      </c>
      <c r="N12" s="30">
        <v>2237</v>
      </c>
      <c r="O12" s="30">
        <v>1708</v>
      </c>
      <c r="P12" s="27">
        <f t="shared" ref="P12:P13" si="1">SUM(D12:O12)</f>
        <v>28331</v>
      </c>
    </row>
    <row r="13" spans="1:16" s="26" customFormat="1" ht="22.5" customHeight="1" x14ac:dyDescent="0.25">
      <c r="B13" s="6" t="s">
        <v>30</v>
      </c>
      <c r="C13" s="15"/>
      <c r="D13" s="30">
        <v>639</v>
      </c>
      <c r="E13" s="30">
        <v>113</v>
      </c>
      <c r="F13" s="30">
        <v>130</v>
      </c>
      <c r="G13" s="30">
        <v>658</v>
      </c>
      <c r="H13" s="30">
        <v>61</v>
      </c>
      <c r="I13" s="30">
        <v>58</v>
      </c>
      <c r="J13" s="30">
        <v>1009</v>
      </c>
      <c r="K13" s="30">
        <v>145</v>
      </c>
      <c r="L13" s="30">
        <v>328</v>
      </c>
      <c r="M13" s="30">
        <v>244</v>
      </c>
      <c r="N13" s="30">
        <v>58</v>
      </c>
      <c r="O13" s="30">
        <v>171</v>
      </c>
      <c r="P13" s="27">
        <f t="shared" si="1"/>
        <v>3614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17977</v>
      </c>
      <c r="E14" s="36">
        <f t="shared" ref="E14:O14" si="2">IF(SUM(E15:E17)=0,"...",SUM(E15:E17))</f>
        <v>17267</v>
      </c>
      <c r="F14" s="36">
        <f t="shared" si="2"/>
        <v>23754</v>
      </c>
      <c r="G14" s="36">
        <f t="shared" si="2"/>
        <v>47302</v>
      </c>
      <c r="H14" s="36">
        <f t="shared" si="2"/>
        <v>47536</v>
      </c>
      <c r="I14" s="36">
        <f t="shared" si="2"/>
        <v>70585</v>
      </c>
      <c r="J14" s="36">
        <f t="shared" si="2"/>
        <v>76304</v>
      </c>
      <c r="K14" s="36">
        <f t="shared" si="2"/>
        <v>81649</v>
      </c>
      <c r="L14" s="36">
        <f t="shared" si="2"/>
        <v>77914</v>
      </c>
      <c r="M14" s="36">
        <f t="shared" si="2"/>
        <v>53432</v>
      </c>
      <c r="N14" s="36">
        <f t="shared" si="2"/>
        <v>15901</v>
      </c>
      <c r="O14" s="36">
        <f t="shared" si="2"/>
        <v>11820</v>
      </c>
      <c r="P14" s="37">
        <f>SUM(P15:P17)</f>
        <v>541441</v>
      </c>
    </row>
    <row r="15" spans="1:16" s="12" customFormat="1" ht="16.5" customHeight="1" x14ac:dyDescent="0.25">
      <c r="B15" s="6" t="s">
        <v>28</v>
      </c>
      <c r="C15" s="15"/>
      <c r="D15" s="30">
        <v>15448</v>
      </c>
      <c r="E15" s="30">
        <v>14816</v>
      </c>
      <c r="F15" s="30">
        <v>20829</v>
      </c>
      <c r="G15" s="30">
        <v>42361</v>
      </c>
      <c r="H15" s="30">
        <v>44024</v>
      </c>
      <c r="I15" s="30">
        <v>68250</v>
      </c>
      <c r="J15" s="30">
        <v>74346</v>
      </c>
      <c r="K15" s="30">
        <v>79803</v>
      </c>
      <c r="L15" s="30">
        <v>75983</v>
      </c>
      <c r="M15" s="30">
        <v>51314</v>
      </c>
      <c r="N15" s="30">
        <v>14144</v>
      </c>
      <c r="O15" s="30">
        <v>10607</v>
      </c>
      <c r="P15" s="30">
        <f t="shared" ref="P15:P17" si="3">SUM(D15:O15)</f>
        <v>511925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3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3</v>
      </c>
    </row>
    <row r="17" spans="2:16" s="26" customFormat="1" ht="22.5" customHeight="1" x14ac:dyDescent="0.25">
      <c r="B17" s="6" t="s">
        <v>30</v>
      </c>
      <c r="C17" s="15"/>
      <c r="D17" s="30">
        <v>2529</v>
      </c>
      <c r="E17" s="30">
        <v>2451</v>
      </c>
      <c r="F17" s="30">
        <v>2925</v>
      </c>
      <c r="G17" s="30">
        <v>4941</v>
      </c>
      <c r="H17" s="30">
        <v>3512</v>
      </c>
      <c r="I17" s="30">
        <v>2335</v>
      </c>
      <c r="J17" s="30">
        <v>1958</v>
      </c>
      <c r="K17" s="30">
        <v>1843</v>
      </c>
      <c r="L17" s="30">
        <v>1931</v>
      </c>
      <c r="M17" s="30">
        <v>2118</v>
      </c>
      <c r="N17" s="30">
        <v>1757</v>
      </c>
      <c r="O17" s="30">
        <v>1213</v>
      </c>
      <c r="P17" s="30">
        <f t="shared" si="3"/>
        <v>29513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526</v>
      </c>
      <c r="E18" s="36">
        <f t="shared" ref="E18:O18" si="4">IF(SUM(E19:E20)=0,"...",SUM(E19:E20))</f>
        <v>448</v>
      </c>
      <c r="F18" s="36">
        <f t="shared" si="4"/>
        <v>348</v>
      </c>
      <c r="G18" s="36">
        <f t="shared" si="4"/>
        <v>727</v>
      </c>
      <c r="H18" s="36">
        <f t="shared" si="4"/>
        <v>408</v>
      </c>
      <c r="I18" s="36">
        <f t="shared" si="4"/>
        <v>1279</v>
      </c>
      <c r="J18" s="36">
        <f t="shared" si="4"/>
        <v>216</v>
      </c>
      <c r="K18" s="36">
        <f t="shared" si="4"/>
        <v>762</v>
      </c>
      <c r="L18" s="36">
        <f t="shared" si="4"/>
        <v>704</v>
      </c>
      <c r="M18" s="36">
        <f t="shared" si="4"/>
        <v>887</v>
      </c>
      <c r="N18" s="36">
        <f t="shared" si="4"/>
        <v>317</v>
      </c>
      <c r="O18" s="36">
        <f t="shared" si="4"/>
        <v>225</v>
      </c>
      <c r="P18" s="37">
        <f>SUM(P19:P20)</f>
        <v>6847</v>
      </c>
    </row>
    <row r="19" spans="2:16" s="12" customFormat="1" ht="16.5" customHeight="1" x14ac:dyDescent="0.25">
      <c r="B19" s="6" t="s">
        <v>28</v>
      </c>
      <c r="C19" s="15"/>
      <c r="D19" s="30">
        <v>486</v>
      </c>
      <c r="E19" s="30">
        <v>411</v>
      </c>
      <c r="F19" s="30">
        <v>345</v>
      </c>
      <c r="G19" s="30">
        <v>679</v>
      </c>
      <c r="H19" s="30">
        <v>337</v>
      </c>
      <c r="I19" s="30">
        <v>1251</v>
      </c>
      <c r="J19" s="30">
        <v>184</v>
      </c>
      <c r="K19" s="30">
        <v>613</v>
      </c>
      <c r="L19" s="30">
        <v>623</v>
      </c>
      <c r="M19" s="30">
        <v>737</v>
      </c>
      <c r="N19" s="30">
        <v>317</v>
      </c>
      <c r="O19" s="30">
        <v>222</v>
      </c>
      <c r="P19" s="27">
        <f t="shared" ref="P19:P20" si="5">SUM(D19:O19)</f>
        <v>6205</v>
      </c>
    </row>
    <row r="20" spans="2:16" s="26" customFormat="1" ht="22.5" customHeight="1" x14ac:dyDescent="0.25">
      <c r="B20" s="6" t="s">
        <v>30</v>
      </c>
      <c r="C20" s="15"/>
      <c r="D20" s="30">
        <v>40</v>
      </c>
      <c r="E20" s="30">
        <v>37</v>
      </c>
      <c r="F20" s="30">
        <v>3</v>
      </c>
      <c r="G20" s="30">
        <v>48</v>
      </c>
      <c r="H20" s="30">
        <v>71</v>
      </c>
      <c r="I20" s="30">
        <v>28</v>
      </c>
      <c r="J20" s="30">
        <v>32</v>
      </c>
      <c r="K20" s="30">
        <v>149</v>
      </c>
      <c r="L20" s="30">
        <v>81</v>
      </c>
      <c r="M20" s="30">
        <v>150</v>
      </c>
      <c r="N20" s="30">
        <v>0</v>
      </c>
      <c r="O20" s="30">
        <v>3</v>
      </c>
      <c r="P20" s="30">
        <f t="shared" si="5"/>
        <v>642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207</v>
      </c>
      <c r="E21" s="36">
        <f t="shared" ref="E21:O21" si="6">IF(SUM(E22:E23)=0,"...",SUM(E22:E23))</f>
        <v>248</v>
      </c>
      <c r="F21" s="36">
        <f t="shared" si="6"/>
        <v>309</v>
      </c>
      <c r="G21" s="36">
        <f t="shared" si="6"/>
        <v>359</v>
      </c>
      <c r="H21" s="36">
        <f t="shared" si="6"/>
        <v>237</v>
      </c>
      <c r="I21" s="36">
        <f t="shared" si="6"/>
        <v>649</v>
      </c>
      <c r="J21" s="36">
        <f t="shared" si="6"/>
        <v>508</v>
      </c>
      <c r="K21" s="36">
        <f t="shared" si="6"/>
        <v>183</v>
      </c>
      <c r="L21" s="36">
        <f t="shared" si="6"/>
        <v>328</v>
      </c>
      <c r="M21" s="36">
        <f t="shared" si="6"/>
        <v>293</v>
      </c>
      <c r="N21" s="36">
        <f t="shared" si="6"/>
        <v>268</v>
      </c>
      <c r="O21" s="36">
        <f t="shared" si="6"/>
        <v>191</v>
      </c>
      <c r="P21" s="37">
        <f>SUM(P22:P23)</f>
        <v>3780</v>
      </c>
    </row>
    <row r="22" spans="2:16" s="12" customFormat="1" ht="16.5" customHeight="1" x14ac:dyDescent="0.25">
      <c r="B22" s="6" t="s">
        <v>28</v>
      </c>
      <c r="C22" s="15"/>
      <c r="D22" s="30">
        <v>206</v>
      </c>
      <c r="E22" s="30">
        <v>248</v>
      </c>
      <c r="F22" s="30">
        <v>308</v>
      </c>
      <c r="G22" s="30">
        <v>356</v>
      </c>
      <c r="H22" s="30">
        <v>229</v>
      </c>
      <c r="I22" s="30">
        <v>642</v>
      </c>
      <c r="J22" s="30">
        <v>507</v>
      </c>
      <c r="K22" s="30">
        <v>183</v>
      </c>
      <c r="L22" s="30">
        <v>320</v>
      </c>
      <c r="M22" s="30">
        <v>289</v>
      </c>
      <c r="N22" s="30">
        <v>268</v>
      </c>
      <c r="O22" s="30">
        <v>191</v>
      </c>
      <c r="P22" s="27">
        <f t="shared" ref="P22:P23" si="7">SUM(D22:O22)</f>
        <v>3747</v>
      </c>
    </row>
    <row r="23" spans="2:16" s="26" customFormat="1" ht="22.5" customHeight="1" x14ac:dyDescent="0.25">
      <c r="B23" s="6" t="s">
        <v>30</v>
      </c>
      <c r="C23" s="15"/>
      <c r="D23" s="30">
        <v>1</v>
      </c>
      <c r="E23" s="30">
        <v>0</v>
      </c>
      <c r="F23" s="30">
        <v>1</v>
      </c>
      <c r="G23" s="30">
        <v>3</v>
      </c>
      <c r="H23" s="30">
        <v>8</v>
      </c>
      <c r="I23" s="30">
        <v>7</v>
      </c>
      <c r="J23" s="30">
        <v>1</v>
      </c>
      <c r="K23" s="30">
        <v>0</v>
      </c>
      <c r="L23" s="30">
        <v>8</v>
      </c>
      <c r="M23" s="30">
        <v>4</v>
      </c>
      <c r="N23" s="30">
        <v>0</v>
      </c>
      <c r="O23" s="30">
        <v>0</v>
      </c>
      <c r="P23" s="27">
        <f t="shared" si="7"/>
        <v>33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268257</v>
      </c>
      <c r="E24" s="39">
        <f t="shared" ref="E24:O24" si="8">IF(SUM(E10,E14,E18,E21)=0,"...",SUM(E10,E14,E18,E21))</f>
        <v>287775</v>
      </c>
      <c r="F24" s="39">
        <f t="shared" si="8"/>
        <v>338142</v>
      </c>
      <c r="G24" s="39">
        <f t="shared" si="8"/>
        <v>377783</v>
      </c>
      <c r="H24" s="39">
        <f t="shared" si="8"/>
        <v>375803</v>
      </c>
      <c r="I24" s="39">
        <f t="shared" si="8"/>
        <v>415224</v>
      </c>
      <c r="J24" s="39">
        <f t="shared" si="8"/>
        <v>433740</v>
      </c>
      <c r="K24" s="39">
        <f t="shared" si="8"/>
        <v>415825</v>
      </c>
      <c r="L24" s="39">
        <f t="shared" si="8"/>
        <v>411264</v>
      </c>
      <c r="M24" s="39">
        <f t="shared" si="8"/>
        <v>385408</v>
      </c>
      <c r="N24" s="39">
        <f t="shared" si="8"/>
        <v>283749</v>
      </c>
      <c r="O24" s="39">
        <f t="shared" si="8"/>
        <v>280111</v>
      </c>
      <c r="P24" s="39">
        <f>SUM(P10,P14,P18,P21)</f>
        <v>4273081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36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219425</v>
      </c>
      <c r="E10" s="36">
        <f t="shared" si="0"/>
        <v>216002</v>
      </c>
      <c r="F10" s="36">
        <f t="shared" si="0"/>
        <v>266719</v>
      </c>
      <c r="G10" s="36">
        <f t="shared" si="0"/>
        <v>296026</v>
      </c>
      <c r="H10" s="36">
        <f t="shared" si="0"/>
        <v>306860</v>
      </c>
      <c r="I10" s="36">
        <f t="shared" si="0"/>
        <v>326300</v>
      </c>
      <c r="J10" s="36">
        <f t="shared" si="0"/>
        <v>317791</v>
      </c>
      <c r="K10" s="36">
        <f t="shared" si="0"/>
        <v>302849</v>
      </c>
      <c r="L10" s="36">
        <f t="shared" si="0"/>
        <v>318806</v>
      </c>
      <c r="M10" s="36">
        <f t="shared" si="0"/>
        <v>326586</v>
      </c>
      <c r="N10" s="36">
        <f t="shared" si="0"/>
        <v>277165</v>
      </c>
      <c r="O10" s="36">
        <f t="shared" si="0"/>
        <v>278923</v>
      </c>
      <c r="P10" s="37">
        <f>SUM(P11:P13)</f>
        <v>3453452</v>
      </c>
    </row>
    <row r="11" spans="1:16" s="12" customFormat="1" ht="16.5" customHeight="1" x14ac:dyDescent="0.25">
      <c r="B11" s="6" t="s">
        <v>28</v>
      </c>
      <c r="C11" s="15"/>
      <c r="D11" s="30">
        <v>217177</v>
      </c>
      <c r="E11" s="30">
        <v>213988</v>
      </c>
      <c r="F11" s="30">
        <v>265048</v>
      </c>
      <c r="G11" s="30">
        <v>294223</v>
      </c>
      <c r="H11" s="30">
        <v>304674</v>
      </c>
      <c r="I11" s="30">
        <v>324205</v>
      </c>
      <c r="J11" s="30">
        <v>316006</v>
      </c>
      <c r="K11" s="30">
        <v>301604</v>
      </c>
      <c r="L11" s="30">
        <v>317216</v>
      </c>
      <c r="M11" s="30">
        <v>324637</v>
      </c>
      <c r="N11" s="30">
        <v>275247</v>
      </c>
      <c r="O11" s="30">
        <v>277267</v>
      </c>
      <c r="P11" s="27">
        <f>SUM(D11:O11)</f>
        <v>3431292</v>
      </c>
    </row>
    <row r="12" spans="1:16" s="12" customFormat="1" ht="16.5" customHeight="1" x14ac:dyDescent="0.25">
      <c r="B12" s="6" t="s">
        <v>29</v>
      </c>
      <c r="C12" s="15"/>
      <c r="D12" s="30">
        <v>1403</v>
      </c>
      <c r="E12" s="30">
        <v>1421</v>
      </c>
      <c r="F12" s="30">
        <v>1671</v>
      </c>
      <c r="G12" s="30">
        <v>1360</v>
      </c>
      <c r="H12" s="30">
        <v>1645</v>
      </c>
      <c r="I12" s="30">
        <v>2042</v>
      </c>
      <c r="J12" s="30">
        <v>1758</v>
      </c>
      <c r="K12" s="30">
        <v>1244</v>
      </c>
      <c r="L12" s="30">
        <v>1590</v>
      </c>
      <c r="M12" s="30">
        <v>1619</v>
      </c>
      <c r="N12" s="30">
        <v>1852</v>
      </c>
      <c r="O12" s="30">
        <v>1415</v>
      </c>
      <c r="P12" s="27">
        <f t="shared" ref="P12:P13" si="1">SUM(D12:O12)</f>
        <v>19020</v>
      </c>
    </row>
    <row r="13" spans="1:16" s="26" customFormat="1" ht="22.5" customHeight="1" x14ac:dyDescent="0.25">
      <c r="B13" s="6" t="s">
        <v>30</v>
      </c>
      <c r="C13" s="15"/>
      <c r="D13" s="30">
        <v>845</v>
      </c>
      <c r="E13" s="30">
        <v>593</v>
      </c>
      <c r="F13" s="30">
        <v>0</v>
      </c>
      <c r="G13" s="30">
        <v>443</v>
      </c>
      <c r="H13" s="30">
        <v>541</v>
      </c>
      <c r="I13" s="30">
        <v>53</v>
      </c>
      <c r="J13" s="30">
        <v>27</v>
      </c>
      <c r="K13" s="30">
        <v>1</v>
      </c>
      <c r="L13" s="30">
        <v>0</v>
      </c>
      <c r="M13" s="30">
        <v>330</v>
      </c>
      <c r="N13" s="30">
        <v>66</v>
      </c>
      <c r="O13" s="30">
        <v>241</v>
      </c>
      <c r="P13" s="27">
        <f t="shared" si="1"/>
        <v>3140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19605</v>
      </c>
      <c r="E14" s="36">
        <f t="shared" ref="E14:O14" si="2">IF(SUM(E15:E17)=0,"...",SUM(E15:E17))</f>
        <v>18914</v>
      </c>
      <c r="F14" s="36">
        <f t="shared" si="2"/>
        <v>20536</v>
      </c>
      <c r="G14" s="36">
        <f t="shared" si="2"/>
        <v>44762</v>
      </c>
      <c r="H14" s="36">
        <f t="shared" si="2"/>
        <v>45971</v>
      </c>
      <c r="I14" s="36">
        <f t="shared" si="2"/>
        <v>61354</v>
      </c>
      <c r="J14" s="36">
        <f t="shared" si="2"/>
        <v>89173</v>
      </c>
      <c r="K14" s="36">
        <f t="shared" si="2"/>
        <v>81329</v>
      </c>
      <c r="L14" s="36">
        <f t="shared" si="2"/>
        <v>80273</v>
      </c>
      <c r="M14" s="36">
        <f t="shared" si="2"/>
        <v>57226</v>
      </c>
      <c r="N14" s="36">
        <f t="shared" si="2"/>
        <v>19346</v>
      </c>
      <c r="O14" s="36">
        <f t="shared" si="2"/>
        <v>17877</v>
      </c>
      <c r="P14" s="37">
        <f>SUM(P15:P17)</f>
        <v>556366</v>
      </c>
    </row>
    <row r="15" spans="1:16" s="12" customFormat="1" ht="16.5" customHeight="1" x14ac:dyDescent="0.25">
      <c r="B15" s="6" t="s">
        <v>28</v>
      </c>
      <c r="C15" s="15"/>
      <c r="D15" s="30">
        <v>18556</v>
      </c>
      <c r="E15" s="30">
        <v>18438</v>
      </c>
      <c r="F15" s="30">
        <v>19941</v>
      </c>
      <c r="G15" s="30">
        <v>43671</v>
      </c>
      <c r="H15" s="30">
        <v>44631</v>
      </c>
      <c r="I15" s="30">
        <v>59299</v>
      </c>
      <c r="J15" s="30">
        <v>86393</v>
      </c>
      <c r="K15" s="30">
        <v>78860</v>
      </c>
      <c r="L15" s="30">
        <v>78080</v>
      </c>
      <c r="M15" s="30">
        <v>55533</v>
      </c>
      <c r="N15" s="30">
        <v>16337</v>
      </c>
      <c r="O15" s="30">
        <v>15155</v>
      </c>
      <c r="P15" s="30">
        <f t="shared" ref="P15:P17" si="3">SUM(D15:O15)</f>
        <v>534894</v>
      </c>
    </row>
    <row r="16" spans="1:16" s="12" customFormat="1" ht="16.5" customHeight="1" x14ac:dyDescent="0.25">
      <c r="B16" s="6" t="s">
        <v>29</v>
      </c>
      <c r="C16" s="15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0</v>
      </c>
    </row>
    <row r="17" spans="2:16" s="26" customFormat="1" ht="22.5" customHeight="1" x14ac:dyDescent="0.25">
      <c r="B17" s="6" t="s">
        <v>30</v>
      </c>
      <c r="C17" s="15"/>
      <c r="D17" s="30">
        <v>1049</v>
      </c>
      <c r="E17" s="30">
        <v>476</v>
      </c>
      <c r="F17" s="30">
        <v>595</v>
      </c>
      <c r="G17" s="30">
        <v>1091</v>
      </c>
      <c r="H17" s="30">
        <v>1340</v>
      </c>
      <c r="I17" s="30">
        <v>2055</v>
      </c>
      <c r="J17" s="30">
        <v>2780</v>
      </c>
      <c r="K17" s="30">
        <v>2469</v>
      </c>
      <c r="L17" s="30">
        <v>2193</v>
      </c>
      <c r="M17" s="30">
        <v>1693</v>
      </c>
      <c r="N17" s="30">
        <v>3009</v>
      </c>
      <c r="O17" s="30">
        <v>2722</v>
      </c>
      <c r="P17" s="30">
        <f t="shared" si="3"/>
        <v>21472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720</v>
      </c>
      <c r="E18" s="36">
        <f t="shared" ref="E18:O18" si="4">IF(SUM(E19:E20)=0,"...",SUM(E19:E20))</f>
        <v>976</v>
      </c>
      <c r="F18" s="36">
        <f t="shared" si="4"/>
        <v>658</v>
      </c>
      <c r="G18" s="36">
        <f t="shared" si="4"/>
        <v>437</v>
      </c>
      <c r="H18" s="36">
        <f t="shared" si="4"/>
        <v>393</v>
      </c>
      <c r="I18" s="36">
        <f t="shared" si="4"/>
        <v>1542</v>
      </c>
      <c r="J18" s="36">
        <f t="shared" si="4"/>
        <v>210</v>
      </c>
      <c r="K18" s="36">
        <f t="shared" si="4"/>
        <v>160</v>
      </c>
      <c r="L18" s="36">
        <f t="shared" si="4"/>
        <v>730</v>
      </c>
      <c r="M18" s="36">
        <f t="shared" si="4"/>
        <v>398</v>
      </c>
      <c r="N18" s="36">
        <f t="shared" si="4"/>
        <v>311</v>
      </c>
      <c r="O18" s="36">
        <f t="shared" si="4"/>
        <v>228</v>
      </c>
      <c r="P18" s="37">
        <f>SUM(P19:P20)</f>
        <v>6763</v>
      </c>
    </row>
    <row r="19" spans="2:16" s="12" customFormat="1" ht="16.5" customHeight="1" x14ac:dyDescent="0.25">
      <c r="B19" s="6" t="s">
        <v>28</v>
      </c>
      <c r="C19" s="15"/>
      <c r="D19" s="30">
        <v>690</v>
      </c>
      <c r="E19" s="30">
        <v>949</v>
      </c>
      <c r="F19" s="30">
        <v>550</v>
      </c>
      <c r="G19" s="30">
        <v>437</v>
      </c>
      <c r="H19" s="30">
        <v>377</v>
      </c>
      <c r="I19" s="30">
        <v>1425</v>
      </c>
      <c r="J19" s="30">
        <v>193</v>
      </c>
      <c r="K19" s="30">
        <v>153</v>
      </c>
      <c r="L19" s="30">
        <v>682</v>
      </c>
      <c r="M19" s="30">
        <v>338</v>
      </c>
      <c r="N19" s="30">
        <v>269</v>
      </c>
      <c r="O19" s="30">
        <v>227</v>
      </c>
      <c r="P19" s="27">
        <f t="shared" ref="P19:P20" si="5">SUM(D19:O19)</f>
        <v>6290</v>
      </c>
    </row>
    <row r="20" spans="2:16" s="26" customFormat="1" ht="22.5" customHeight="1" x14ac:dyDescent="0.25">
      <c r="B20" s="6" t="s">
        <v>30</v>
      </c>
      <c r="C20" s="15"/>
      <c r="D20" s="30">
        <v>30</v>
      </c>
      <c r="E20" s="30">
        <v>27</v>
      </c>
      <c r="F20" s="30">
        <v>108</v>
      </c>
      <c r="G20" s="30">
        <v>0</v>
      </c>
      <c r="H20" s="30">
        <v>16</v>
      </c>
      <c r="I20" s="30">
        <v>117</v>
      </c>
      <c r="J20" s="30">
        <v>17</v>
      </c>
      <c r="K20" s="30">
        <v>7</v>
      </c>
      <c r="L20" s="30">
        <v>48</v>
      </c>
      <c r="M20" s="30">
        <v>60</v>
      </c>
      <c r="N20" s="30">
        <v>42</v>
      </c>
      <c r="O20" s="30">
        <v>1</v>
      </c>
      <c r="P20" s="30">
        <f t="shared" si="5"/>
        <v>473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255</v>
      </c>
      <c r="E21" s="36">
        <f t="shared" ref="E21:O21" si="6">IF(SUM(E22:E23)=0,"...",SUM(E22:E23))</f>
        <v>191</v>
      </c>
      <c r="F21" s="36">
        <f t="shared" si="6"/>
        <v>292</v>
      </c>
      <c r="G21" s="36">
        <f t="shared" si="6"/>
        <v>271</v>
      </c>
      <c r="H21" s="36">
        <f t="shared" si="6"/>
        <v>282</v>
      </c>
      <c r="I21" s="36">
        <f t="shared" si="6"/>
        <v>668</v>
      </c>
      <c r="J21" s="36">
        <f t="shared" si="6"/>
        <v>477</v>
      </c>
      <c r="K21" s="36">
        <f t="shared" si="6"/>
        <v>205</v>
      </c>
      <c r="L21" s="36">
        <f t="shared" si="6"/>
        <v>498</v>
      </c>
      <c r="M21" s="36">
        <f t="shared" si="6"/>
        <v>288</v>
      </c>
      <c r="N21" s="36">
        <f t="shared" si="6"/>
        <v>309</v>
      </c>
      <c r="O21" s="36">
        <f t="shared" si="6"/>
        <v>177</v>
      </c>
      <c r="P21" s="37">
        <f>SUM(P22:P23)</f>
        <v>3913</v>
      </c>
    </row>
    <row r="22" spans="2:16" s="12" customFormat="1" ht="16.5" customHeight="1" x14ac:dyDescent="0.25">
      <c r="B22" s="6" t="s">
        <v>28</v>
      </c>
      <c r="C22" s="15"/>
      <c r="D22" s="30">
        <v>255</v>
      </c>
      <c r="E22" s="30">
        <v>191</v>
      </c>
      <c r="F22" s="30">
        <v>291</v>
      </c>
      <c r="G22" s="30">
        <v>270</v>
      </c>
      <c r="H22" s="30">
        <v>282</v>
      </c>
      <c r="I22" s="30">
        <v>665</v>
      </c>
      <c r="J22" s="30">
        <v>468</v>
      </c>
      <c r="K22" s="30">
        <v>205</v>
      </c>
      <c r="L22" s="30">
        <v>493</v>
      </c>
      <c r="M22" s="30">
        <v>286</v>
      </c>
      <c r="N22" s="30">
        <v>304</v>
      </c>
      <c r="O22" s="30">
        <v>177</v>
      </c>
      <c r="P22" s="27">
        <f t="shared" ref="P22:P23" si="7">SUM(D22:O22)</f>
        <v>3887</v>
      </c>
    </row>
    <row r="23" spans="2:16" s="26" customFormat="1" ht="22.5" customHeight="1" x14ac:dyDescent="0.25">
      <c r="B23" s="6" t="s">
        <v>30</v>
      </c>
      <c r="C23" s="15"/>
      <c r="D23" s="30">
        <v>0</v>
      </c>
      <c r="E23" s="30">
        <v>0</v>
      </c>
      <c r="F23" s="30">
        <v>1</v>
      </c>
      <c r="G23" s="30">
        <v>1</v>
      </c>
      <c r="H23" s="30">
        <v>0</v>
      </c>
      <c r="I23" s="30">
        <v>3</v>
      </c>
      <c r="J23" s="30">
        <v>9</v>
      </c>
      <c r="K23" s="30">
        <v>0</v>
      </c>
      <c r="L23" s="30">
        <v>5</v>
      </c>
      <c r="M23" s="30">
        <v>2</v>
      </c>
      <c r="N23" s="30">
        <v>5</v>
      </c>
      <c r="O23" s="30">
        <v>0</v>
      </c>
      <c r="P23" s="27">
        <f t="shared" si="7"/>
        <v>26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240005</v>
      </c>
      <c r="E24" s="39">
        <f t="shared" ref="E24:O24" si="8">IF(SUM(E10,E14,E18,E21)=0,"...",SUM(E10,E14,E18,E21))</f>
        <v>236083</v>
      </c>
      <c r="F24" s="39">
        <f t="shared" si="8"/>
        <v>288205</v>
      </c>
      <c r="G24" s="39">
        <f t="shared" si="8"/>
        <v>341496</v>
      </c>
      <c r="H24" s="39">
        <f t="shared" si="8"/>
        <v>353506</v>
      </c>
      <c r="I24" s="39">
        <f t="shared" si="8"/>
        <v>389864</v>
      </c>
      <c r="J24" s="39">
        <f t="shared" si="8"/>
        <v>407651</v>
      </c>
      <c r="K24" s="39">
        <f t="shared" si="8"/>
        <v>384543</v>
      </c>
      <c r="L24" s="39">
        <f t="shared" si="8"/>
        <v>400307</v>
      </c>
      <c r="M24" s="39">
        <f t="shared" si="8"/>
        <v>384498</v>
      </c>
      <c r="N24" s="39">
        <f t="shared" si="8"/>
        <v>297131</v>
      </c>
      <c r="O24" s="39">
        <f t="shared" si="8"/>
        <v>297205</v>
      </c>
      <c r="P24" s="39">
        <f>SUM(P10,P14,P18,P21)</f>
        <v>4020494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74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68</v>
      </c>
      <c r="C8" s="28"/>
      <c r="D8" s="55" t="s">
        <v>23</v>
      </c>
      <c r="E8" s="55" t="s">
        <v>22</v>
      </c>
      <c r="F8" s="55" t="s">
        <v>21</v>
      </c>
      <c r="G8" s="55" t="s">
        <v>20</v>
      </c>
      <c r="H8" s="55" t="s">
        <v>19</v>
      </c>
      <c r="I8" s="55" t="s">
        <v>18</v>
      </c>
      <c r="J8" s="55" t="s">
        <v>17</v>
      </c>
      <c r="K8" s="55" t="s">
        <v>16</v>
      </c>
      <c r="L8" s="55" t="s">
        <v>15</v>
      </c>
      <c r="M8" s="55" t="s">
        <v>14</v>
      </c>
      <c r="N8" s="55" t="s">
        <v>13</v>
      </c>
      <c r="O8" s="55" t="s">
        <v>12</v>
      </c>
      <c r="P8" s="55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2" customFormat="1" ht="16.5" customHeight="1" x14ac:dyDescent="0.25">
      <c r="B10" s="6" t="s">
        <v>51</v>
      </c>
      <c r="D10" s="46">
        <v>397815</v>
      </c>
      <c r="E10" s="46">
        <v>444451</v>
      </c>
      <c r="F10" s="46">
        <v>528754</v>
      </c>
      <c r="G10" s="46">
        <v>736306</v>
      </c>
      <c r="H10" s="46">
        <v>759265</v>
      </c>
      <c r="I10" s="46">
        <v>746324</v>
      </c>
      <c r="J10" s="46">
        <v>827620</v>
      </c>
      <c r="K10" s="46">
        <v>858351</v>
      </c>
      <c r="L10" s="46">
        <v>790999</v>
      </c>
      <c r="M10" s="46">
        <v>808122</v>
      </c>
      <c r="N10" s="46">
        <v>545445</v>
      </c>
      <c r="O10" s="46" t="s">
        <v>75</v>
      </c>
      <c r="P10" s="27">
        <f t="shared" ref="P10:P12" si="0">SUM(D10:O10)</f>
        <v>7443452</v>
      </c>
    </row>
    <row r="11" spans="1:16" s="2" customFormat="1" ht="16.5" customHeight="1" x14ac:dyDescent="0.25">
      <c r="B11" s="6" t="s">
        <v>32</v>
      </c>
      <c r="C11" s="31"/>
      <c r="D11" s="46">
        <v>151</v>
      </c>
      <c r="E11" s="46">
        <v>110</v>
      </c>
      <c r="F11" s="46">
        <v>177</v>
      </c>
      <c r="G11" s="46">
        <v>188</v>
      </c>
      <c r="H11" s="46">
        <v>314</v>
      </c>
      <c r="I11" s="46">
        <v>744</v>
      </c>
      <c r="J11" s="46">
        <v>347</v>
      </c>
      <c r="K11" s="46">
        <v>279</v>
      </c>
      <c r="L11" s="46">
        <v>286</v>
      </c>
      <c r="M11" s="46">
        <v>263</v>
      </c>
      <c r="N11" s="46">
        <v>197</v>
      </c>
      <c r="O11" s="46" t="s">
        <v>75</v>
      </c>
      <c r="P11" s="27">
        <f t="shared" si="0"/>
        <v>3056</v>
      </c>
    </row>
    <row r="12" spans="1:16" s="2" customFormat="1" ht="22.5" customHeight="1" x14ac:dyDescent="0.25">
      <c r="B12" s="6" t="s">
        <v>67</v>
      </c>
      <c r="C12" s="31"/>
      <c r="D12" s="46">
        <v>148</v>
      </c>
      <c r="E12" s="46">
        <v>236</v>
      </c>
      <c r="F12" s="46">
        <v>260</v>
      </c>
      <c r="G12" s="46">
        <v>236</v>
      </c>
      <c r="H12" s="46">
        <v>239</v>
      </c>
      <c r="I12" s="46">
        <v>452</v>
      </c>
      <c r="J12" s="46">
        <v>295</v>
      </c>
      <c r="K12" s="46">
        <v>310</v>
      </c>
      <c r="L12" s="46">
        <v>287</v>
      </c>
      <c r="M12" s="46">
        <v>310</v>
      </c>
      <c r="N12" s="46">
        <v>264</v>
      </c>
      <c r="O12" s="46" t="s">
        <v>75</v>
      </c>
      <c r="P12" s="27">
        <f t="shared" si="0"/>
        <v>3037</v>
      </c>
    </row>
    <row r="13" spans="1:16" s="20" customFormat="1" ht="22.5" customHeight="1" x14ac:dyDescent="0.25">
      <c r="B13" s="38" t="s">
        <v>33</v>
      </c>
      <c r="C13" s="55"/>
      <c r="D13" s="39">
        <f t="shared" ref="D13:P13" si="1">IF(SUM(D10,D11,D12)=0,"...",SUM(D10,D11,D12))</f>
        <v>398114</v>
      </c>
      <c r="E13" s="39">
        <f t="shared" si="1"/>
        <v>444797</v>
      </c>
      <c r="F13" s="39">
        <f t="shared" si="1"/>
        <v>529191</v>
      </c>
      <c r="G13" s="39">
        <f t="shared" si="1"/>
        <v>736730</v>
      </c>
      <c r="H13" s="39">
        <f t="shared" si="1"/>
        <v>759818</v>
      </c>
      <c r="I13" s="39">
        <f t="shared" si="1"/>
        <v>747520</v>
      </c>
      <c r="J13" s="39">
        <f t="shared" si="1"/>
        <v>828262</v>
      </c>
      <c r="K13" s="39">
        <f t="shared" si="1"/>
        <v>858940</v>
      </c>
      <c r="L13" s="39">
        <f t="shared" si="1"/>
        <v>791572</v>
      </c>
      <c r="M13" s="39">
        <f t="shared" si="1"/>
        <v>808695</v>
      </c>
      <c r="N13" s="39">
        <f t="shared" si="1"/>
        <v>545906</v>
      </c>
      <c r="O13" s="39" t="str">
        <f t="shared" si="1"/>
        <v>...</v>
      </c>
      <c r="P13" s="39">
        <f t="shared" si="1"/>
        <v>7449545</v>
      </c>
    </row>
    <row r="14" spans="1:16" ht="6.75" customHeight="1" x14ac:dyDescent="0.2"/>
    <row r="15" spans="1:16" ht="25.5" customHeight="1" x14ac:dyDescent="0.2">
      <c r="B15" s="71" t="s">
        <v>69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ht="6.75" customHeight="1" thickBot="1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</sheetData>
  <mergeCells count="9">
    <mergeCell ref="B15:P15"/>
    <mergeCell ref="B16:P16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17.285156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35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27</v>
      </c>
      <c r="D10" s="36">
        <f t="shared" ref="D10:O10" si="0">IF(SUM(D11:D13)=0,"...",SUM(D11:D13))</f>
        <v>165062</v>
      </c>
      <c r="E10" s="36">
        <f t="shared" si="0"/>
        <v>159591</v>
      </c>
      <c r="F10" s="36">
        <f t="shared" si="0"/>
        <v>195388</v>
      </c>
      <c r="G10" s="36">
        <f t="shared" si="0"/>
        <v>210494</v>
      </c>
      <c r="H10" s="36">
        <f t="shared" si="0"/>
        <v>208149</v>
      </c>
      <c r="I10" s="36">
        <f t="shared" si="0"/>
        <v>235894</v>
      </c>
      <c r="J10" s="36">
        <f t="shared" si="0"/>
        <v>263918</v>
      </c>
      <c r="K10" s="36">
        <f t="shared" si="0"/>
        <v>258039</v>
      </c>
      <c r="L10" s="36">
        <f t="shared" si="0"/>
        <v>279748</v>
      </c>
      <c r="M10" s="36">
        <f t="shared" si="0"/>
        <v>282624</v>
      </c>
      <c r="N10" s="36">
        <f t="shared" si="0"/>
        <v>231991</v>
      </c>
      <c r="O10" s="36">
        <f t="shared" si="0"/>
        <v>232720</v>
      </c>
      <c r="P10" s="37">
        <f>SUM(P11:P13)</f>
        <v>2723618</v>
      </c>
    </row>
    <row r="11" spans="1:16" s="12" customFormat="1" ht="16.5" customHeight="1" x14ac:dyDescent="0.25">
      <c r="B11" s="6" t="s">
        <v>28</v>
      </c>
      <c r="C11" s="15"/>
      <c r="D11" s="30">
        <v>161813</v>
      </c>
      <c r="E11" s="30">
        <v>156493</v>
      </c>
      <c r="F11" s="30">
        <v>189807</v>
      </c>
      <c r="G11" s="30">
        <v>205820</v>
      </c>
      <c r="H11" s="30">
        <v>203249</v>
      </c>
      <c r="I11" s="30">
        <v>232057</v>
      </c>
      <c r="J11" s="30">
        <v>258665</v>
      </c>
      <c r="K11" s="30">
        <v>253328</v>
      </c>
      <c r="L11" s="30">
        <v>276342</v>
      </c>
      <c r="M11" s="30">
        <v>279105</v>
      </c>
      <c r="N11" s="30">
        <v>229458</v>
      </c>
      <c r="O11" s="30">
        <v>230784</v>
      </c>
      <c r="P11" s="27">
        <f>SUM(D11:O11)</f>
        <v>2676921</v>
      </c>
    </row>
    <row r="12" spans="1:16" s="12" customFormat="1" ht="16.5" customHeight="1" x14ac:dyDescent="0.25">
      <c r="B12" s="6" t="s">
        <v>29</v>
      </c>
      <c r="C12" s="15"/>
      <c r="D12" s="30">
        <v>1921</v>
      </c>
      <c r="E12" s="30">
        <v>2478</v>
      </c>
      <c r="F12" s="30">
        <v>5089</v>
      </c>
      <c r="G12" s="30">
        <v>3998</v>
      </c>
      <c r="H12" s="30">
        <v>4759</v>
      </c>
      <c r="I12" s="30">
        <v>3789</v>
      </c>
      <c r="J12" s="30">
        <v>4316</v>
      </c>
      <c r="K12" s="30">
        <v>4578</v>
      </c>
      <c r="L12" s="30">
        <v>3393</v>
      </c>
      <c r="M12" s="30">
        <v>2899</v>
      </c>
      <c r="N12" s="30">
        <v>1726</v>
      </c>
      <c r="O12" s="30">
        <v>1377</v>
      </c>
      <c r="P12" s="27">
        <f t="shared" ref="P12:P13" si="1">SUM(D12:O12)</f>
        <v>40323</v>
      </c>
    </row>
    <row r="13" spans="1:16" s="26" customFormat="1" ht="22.5" customHeight="1" x14ac:dyDescent="0.25">
      <c r="B13" s="6" t="s">
        <v>30</v>
      </c>
      <c r="C13" s="15"/>
      <c r="D13" s="30">
        <v>1328</v>
      </c>
      <c r="E13" s="30">
        <v>620</v>
      </c>
      <c r="F13" s="30">
        <v>492</v>
      </c>
      <c r="G13" s="30">
        <v>676</v>
      </c>
      <c r="H13" s="30">
        <v>141</v>
      </c>
      <c r="I13" s="30">
        <v>48</v>
      </c>
      <c r="J13" s="30">
        <v>937</v>
      </c>
      <c r="K13" s="30">
        <v>133</v>
      </c>
      <c r="L13" s="30">
        <v>13</v>
      </c>
      <c r="M13" s="30">
        <v>620</v>
      </c>
      <c r="N13" s="30">
        <v>807</v>
      </c>
      <c r="O13" s="30">
        <v>559</v>
      </c>
      <c r="P13" s="27">
        <f t="shared" si="1"/>
        <v>6374</v>
      </c>
    </row>
    <row r="14" spans="1:16" s="34" customFormat="1" ht="16.5" customHeight="1" x14ac:dyDescent="0.25">
      <c r="B14" s="35" t="s">
        <v>31</v>
      </c>
      <c r="C14" s="8"/>
      <c r="D14" s="36">
        <f>IF(SUM(D15:D17)=0,"...",SUM(D15:D17))</f>
        <v>22651</v>
      </c>
      <c r="E14" s="36">
        <f t="shared" ref="E14:O14" si="2">IF(SUM(E15:E17)=0,"...",SUM(E15:E17))</f>
        <v>27072</v>
      </c>
      <c r="F14" s="36">
        <f t="shared" si="2"/>
        <v>25649</v>
      </c>
      <c r="G14" s="36">
        <f t="shared" si="2"/>
        <v>41907</v>
      </c>
      <c r="H14" s="36">
        <f t="shared" si="2"/>
        <v>59860</v>
      </c>
      <c r="I14" s="36">
        <f t="shared" si="2"/>
        <v>53261</v>
      </c>
      <c r="J14" s="36">
        <f t="shared" si="2"/>
        <v>91422</v>
      </c>
      <c r="K14" s="36">
        <f t="shared" si="2"/>
        <v>85012</v>
      </c>
      <c r="L14" s="36">
        <f t="shared" si="2"/>
        <v>70032</v>
      </c>
      <c r="M14" s="36">
        <f t="shared" si="2"/>
        <v>71228</v>
      </c>
      <c r="N14" s="36">
        <f t="shared" si="2"/>
        <v>16347</v>
      </c>
      <c r="O14" s="36">
        <f t="shared" si="2"/>
        <v>17458</v>
      </c>
      <c r="P14" s="37">
        <f>SUM(P15:P17)</f>
        <v>581899</v>
      </c>
    </row>
    <row r="15" spans="1:16" s="12" customFormat="1" ht="16.5" customHeight="1" x14ac:dyDescent="0.25">
      <c r="B15" s="6" t="s">
        <v>28</v>
      </c>
      <c r="C15" s="15"/>
      <c r="D15" s="30">
        <v>19587</v>
      </c>
      <c r="E15" s="30">
        <v>24080</v>
      </c>
      <c r="F15" s="30">
        <v>22022</v>
      </c>
      <c r="G15" s="30">
        <v>39297</v>
      </c>
      <c r="H15" s="30">
        <v>57288</v>
      </c>
      <c r="I15" s="30">
        <v>51351</v>
      </c>
      <c r="J15" s="30">
        <v>89218</v>
      </c>
      <c r="K15" s="30">
        <v>83469</v>
      </c>
      <c r="L15" s="30">
        <v>67036</v>
      </c>
      <c r="M15" s="30">
        <v>68868</v>
      </c>
      <c r="N15" s="30">
        <v>15451</v>
      </c>
      <c r="O15" s="30">
        <v>15902</v>
      </c>
      <c r="P15" s="30">
        <f t="shared" ref="P15:P17" si="3">SUM(D15:O15)</f>
        <v>553569</v>
      </c>
    </row>
    <row r="16" spans="1:16" s="12" customFormat="1" ht="16.5" customHeight="1" x14ac:dyDescent="0.25">
      <c r="B16" s="6" t="s">
        <v>29</v>
      </c>
      <c r="C16" s="15"/>
      <c r="D16" s="30">
        <v>11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55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3"/>
        <v>66</v>
      </c>
    </row>
    <row r="17" spans="2:16" s="26" customFormat="1" ht="22.5" customHeight="1" x14ac:dyDescent="0.25">
      <c r="B17" s="6" t="s">
        <v>30</v>
      </c>
      <c r="C17" s="15"/>
      <c r="D17" s="30">
        <v>3053</v>
      </c>
      <c r="E17" s="30">
        <v>2992</v>
      </c>
      <c r="F17" s="30">
        <v>3627</v>
      </c>
      <c r="G17" s="30">
        <v>2610</v>
      </c>
      <c r="H17" s="30">
        <v>2572</v>
      </c>
      <c r="I17" s="30">
        <v>1910</v>
      </c>
      <c r="J17" s="30">
        <v>2149</v>
      </c>
      <c r="K17" s="30">
        <v>1543</v>
      </c>
      <c r="L17" s="30">
        <v>2996</v>
      </c>
      <c r="M17" s="30">
        <v>2360</v>
      </c>
      <c r="N17" s="30">
        <v>896</v>
      </c>
      <c r="O17" s="30">
        <v>1556</v>
      </c>
      <c r="P17" s="30">
        <f t="shared" si="3"/>
        <v>28264</v>
      </c>
    </row>
    <row r="18" spans="2:16" s="2" customFormat="1" ht="16.5" customHeight="1" x14ac:dyDescent="0.25">
      <c r="B18" s="35" t="s">
        <v>32</v>
      </c>
      <c r="C18" s="31"/>
      <c r="D18" s="36">
        <f>IF(SUM(D19:D20)=0,"...",SUM(D19:D20))</f>
        <v>895</v>
      </c>
      <c r="E18" s="36">
        <f t="shared" ref="E18:O18" si="4">IF(SUM(E19:E20)=0,"...",SUM(E19:E20))</f>
        <v>311</v>
      </c>
      <c r="F18" s="36">
        <f t="shared" si="4"/>
        <v>434</v>
      </c>
      <c r="G18" s="36">
        <f t="shared" si="4"/>
        <v>460</v>
      </c>
      <c r="H18" s="36">
        <f t="shared" si="4"/>
        <v>733</v>
      </c>
      <c r="I18" s="36">
        <f t="shared" si="4"/>
        <v>1290</v>
      </c>
      <c r="J18" s="36">
        <f t="shared" si="4"/>
        <v>246</v>
      </c>
      <c r="K18" s="36">
        <f t="shared" si="4"/>
        <v>163</v>
      </c>
      <c r="L18" s="36">
        <f t="shared" si="4"/>
        <v>619</v>
      </c>
      <c r="M18" s="36">
        <f t="shared" si="4"/>
        <v>932</v>
      </c>
      <c r="N18" s="36">
        <f t="shared" si="4"/>
        <v>449</v>
      </c>
      <c r="O18" s="36">
        <f t="shared" si="4"/>
        <v>125</v>
      </c>
      <c r="P18" s="37">
        <f>SUM(P19:P20)</f>
        <v>6657</v>
      </c>
    </row>
    <row r="19" spans="2:16" s="12" customFormat="1" ht="16.5" customHeight="1" x14ac:dyDescent="0.25">
      <c r="B19" s="6" t="s">
        <v>28</v>
      </c>
      <c r="C19" s="15"/>
      <c r="D19" s="30">
        <v>871</v>
      </c>
      <c r="E19" s="30">
        <v>301</v>
      </c>
      <c r="F19" s="30">
        <v>376</v>
      </c>
      <c r="G19" s="30">
        <v>456</v>
      </c>
      <c r="H19" s="30">
        <v>702</v>
      </c>
      <c r="I19" s="30">
        <v>1151</v>
      </c>
      <c r="J19" s="30">
        <v>244</v>
      </c>
      <c r="K19" s="30">
        <v>158</v>
      </c>
      <c r="L19" s="30">
        <v>485</v>
      </c>
      <c r="M19" s="30">
        <v>828</v>
      </c>
      <c r="N19" s="30">
        <v>448</v>
      </c>
      <c r="O19" s="30">
        <v>118</v>
      </c>
      <c r="P19" s="27">
        <f t="shared" ref="P19:P20" si="5">SUM(D19:O19)</f>
        <v>6138</v>
      </c>
    </row>
    <row r="20" spans="2:16" s="26" customFormat="1" ht="22.5" customHeight="1" x14ac:dyDescent="0.25">
      <c r="B20" s="6" t="s">
        <v>30</v>
      </c>
      <c r="C20" s="15"/>
      <c r="D20" s="30">
        <v>24</v>
      </c>
      <c r="E20" s="30">
        <v>10</v>
      </c>
      <c r="F20" s="30">
        <v>58</v>
      </c>
      <c r="G20" s="30">
        <v>4</v>
      </c>
      <c r="H20" s="30">
        <v>31</v>
      </c>
      <c r="I20" s="30">
        <v>139</v>
      </c>
      <c r="J20" s="30">
        <v>2</v>
      </c>
      <c r="K20" s="30">
        <v>5</v>
      </c>
      <c r="L20" s="30">
        <v>134</v>
      </c>
      <c r="M20" s="30">
        <v>104</v>
      </c>
      <c r="N20" s="30">
        <v>1</v>
      </c>
      <c r="O20" s="30">
        <v>7</v>
      </c>
      <c r="P20" s="30">
        <f t="shared" si="5"/>
        <v>519</v>
      </c>
    </row>
    <row r="21" spans="2:16" s="2" customFormat="1" ht="16.5" customHeight="1" x14ac:dyDescent="0.25">
      <c r="B21" s="35" t="s">
        <v>46</v>
      </c>
      <c r="C21" s="31"/>
      <c r="D21" s="36">
        <f>IF(SUM(D22:D23)=0,"...",SUM(D22:D23))</f>
        <v>289</v>
      </c>
      <c r="E21" s="36">
        <f t="shared" ref="E21:O21" si="6">IF(SUM(E22:E23)=0,"...",SUM(E22:E23))</f>
        <v>210</v>
      </c>
      <c r="F21" s="36">
        <f t="shared" si="6"/>
        <v>248</v>
      </c>
      <c r="G21" s="36">
        <f t="shared" si="6"/>
        <v>446</v>
      </c>
      <c r="H21" s="36">
        <f t="shared" si="6"/>
        <v>284</v>
      </c>
      <c r="I21" s="36">
        <f t="shared" si="6"/>
        <v>668</v>
      </c>
      <c r="J21" s="36">
        <f t="shared" si="6"/>
        <v>297</v>
      </c>
      <c r="K21" s="36">
        <f t="shared" si="6"/>
        <v>298</v>
      </c>
      <c r="L21" s="36">
        <f t="shared" si="6"/>
        <v>401</v>
      </c>
      <c r="M21" s="36">
        <f t="shared" si="6"/>
        <v>252</v>
      </c>
      <c r="N21" s="36">
        <f t="shared" si="6"/>
        <v>199</v>
      </c>
      <c r="O21" s="36">
        <f t="shared" si="6"/>
        <v>212</v>
      </c>
      <c r="P21" s="37">
        <f>SUM(P22:P23)</f>
        <v>3804</v>
      </c>
    </row>
    <row r="22" spans="2:16" s="12" customFormat="1" ht="16.5" customHeight="1" x14ac:dyDescent="0.25">
      <c r="B22" s="6" t="s">
        <v>28</v>
      </c>
      <c r="C22" s="15"/>
      <c r="D22" s="30">
        <v>288</v>
      </c>
      <c r="E22" s="30">
        <v>210</v>
      </c>
      <c r="F22" s="30">
        <v>248</v>
      </c>
      <c r="G22" s="30">
        <v>439</v>
      </c>
      <c r="H22" s="30">
        <v>278</v>
      </c>
      <c r="I22" s="30">
        <v>664</v>
      </c>
      <c r="J22" s="30">
        <v>297</v>
      </c>
      <c r="K22" s="30">
        <v>298</v>
      </c>
      <c r="L22" s="30">
        <v>401</v>
      </c>
      <c r="M22" s="30">
        <v>252</v>
      </c>
      <c r="N22" s="30">
        <v>195</v>
      </c>
      <c r="O22" s="30">
        <v>212</v>
      </c>
      <c r="P22" s="27">
        <f t="shared" ref="P22:P23" si="7">SUM(D22:O22)</f>
        <v>3782</v>
      </c>
    </row>
    <row r="23" spans="2:16" s="26" customFormat="1" ht="22.5" customHeight="1" x14ac:dyDescent="0.25">
      <c r="B23" s="6" t="s">
        <v>30</v>
      </c>
      <c r="C23" s="15"/>
      <c r="D23" s="30">
        <v>1</v>
      </c>
      <c r="E23" s="30">
        <v>0</v>
      </c>
      <c r="F23" s="30">
        <v>0</v>
      </c>
      <c r="G23" s="30">
        <v>7</v>
      </c>
      <c r="H23" s="30">
        <v>6</v>
      </c>
      <c r="I23" s="30">
        <v>4</v>
      </c>
      <c r="J23" s="30">
        <v>0</v>
      </c>
      <c r="K23" s="30">
        <v>0</v>
      </c>
      <c r="L23" s="30">
        <v>0</v>
      </c>
      <c r="M23" s="30">
        <v>0</v>
      </c>
      <c r="N23" s="30">
        <v>4</v>
      </c>
      <c r="O23" s="30">
        <v>0</v>
      </c>
      <c r="P23" s="27">
        <f t="shared" si="7"/>
        <v>22</v>
      </c>
    </row>
    <row r="24" spans="2:16" s="20" customFormat="1" ht="22.5" customHeight="1" x14ac:dyDescent="0.25">
      <c r="B24" s="38" t="s">
        <v>33</v>
      </c>
      <c r="C24" s="9"/>
      <c r="D24" s="39">
        <f>IF(SUM(D10,D14,D18,D21)=0,"...",SUM(D10,D14,D18,D21))</f>
        <v>188897</v>
      </c>
      <c r="E24" s="39">
        <f t="shared" ref="E24:O24" si="8">IF(SUM(E10,E14,E18,E21)=0,"...",SUM(E10,E14,E18,E21))</f>
        <v>187184</v>
      </c>
      <c r="F24" s="39">
        <f t="shared" si="8"/>
        <v>221719</v>
      </c>
      <c r="G24" s="39">
        <f t="shared" si="8"/>
        <v>253307</v>
      </c>
      <c r="H24" s="39">
        <f t="shared" si="8"/>
        <v>269026</v>
      </c>
      <c r="I24" s="39">
        <f t="shared" si="8"/>
        <v>291113</v>
      </c>
      <c r="J24" s="39">
        <f t="shared" si="8"/>
        <v>355883</v>
      </c>
      <c r="K24" s="39">
        <f t="shared" si="8"/>
        <v>343512</v>
      </c>
      <c r="L24" s="39">
        <f t="shared" si="8"/>
        <v>350800</v>
      </c>
      <c r="M24" s="39">
        <f t="shared" si="8"/>
        <v>355036</v>
      </c>
      <c r="N24" s="39">
        <f t="shared" si="8"/>
        <v>248986</v>
      </c>
      <c r="O24" s="39">
        <f t="shared" si="8"/>
        <v>250515</v>
      </c>
      <c r="P24" s="39">
        <f>SUM(P10,P14,P18,P21)</f>
        <v>3315978</v>
      </c>
    </row>
    <row r="25" spans="2:16" ht="6.75" customHeight="1" x14ac:dyDescent="0.2"/>
    <row r="26" spans="2:16" ht="13.5" customHeight="1" x14ac:dyDescent="0.2">
      <c r="B26" s="75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2:16" ht="6.75" customHeight="1" thickBot="1" x14ac:dyDescent="0.25"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2:16" ht="16.5" customHeight="1" x14ac:dyDescent="0.2"/>
    <row r="29" spans="2:16" ht="16.5" customHeight="1" x14ac:dyDescent="0.2"/>
    <row r="30" spans="2:16" ht="16.5" customHeight="1" x14ac:dyDescent="0.2"/>
    <row r="31" spans="2:16" ht="16.5" customHeight="1" x14ac:dyDescent="0.2"/>
    <row r="32" spans="2:16" ht="16.5" customHeight="1" x14ac:dyDescent="0.2"/>
    <row r="33" ht="16.5" customHeight="1" x14ac:dyDescent="0.2"/>
  </sheetData>
  <mergeCells count="9">
    <mergeCell ref="B26:P26"/>
    <mergeCell ref="B27:P27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73" orientation="landscape" horizontalDpi="4294967292" verticalDpi="4294967292" r:id="rId1"/>
  <headerFooter alignWithMargins="0"/>
  <ignoredErrors>
    <ignoredError sqref="P14:P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7" width="11.5703125" style="1" bestFit="1" customWidth="1"/>
    <col min="18" max="16384" width="10.7109375" style="1"/>
  </cols>
  <sheetData>
    <row r="1" spans="1:17" ht="33" customHeight="1" x14ac:dyDescent="0.2">
      <c r="B1" s="60" t="s">
        <v>10</v>
      </c>
      <c r="C1" s="60"/>
      <c r="D1" s="60"/>
      <c r="E1" s="60"/>
    </row>
    <row r="2" spans="1:17" ht="16.5" customHeight="1" x14ac:dyDescent="0.25">
      <c r="B2" s="61" t="s">
        <v>9</v>
      </c>
      <c r="C2" s="62"/>
      <c r="D2" s="62"/>
    </row>
    <row r="3" spans="1:17" ht="6.75" customHeight="1" x14ac:dyDescent="0.2">
      <c r="A3" s="25"/>
    </row>
    <row r="5" spans="1:17" s="22" customFormat="1" ht="17.100000000000001" customHeight="1" x14ac:dyDescent="0.3">
      <c r="B5" s="24" t="s">
        <v>47</v>
      </c>
      <c r="C5" s="23"/>
      <c r="D5" s="63" t="s">
        <v>78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7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7" s="20" customFormat="1" ht="6.75" customHeight="1" x14ac:dyDescent="0.25"/>
    <row r="8" spans="1:17" s="20" customFormat="1" ht="17.100000000000001" customHeight="1" x14ac:dyDescent="0.25">
      <c r="B8" s="18" t="s">
        <v>79</v>
      </c>
      <c r="C8" s="28"/>
      <c r="D8" s="56" t="s">
        <v>23</v>
      </c>
      <c r="E8" s="56" t="s">
        <v>22</v>
      </c>
      <c r="F8" s="56" t="s">
        <v>21</v>
      </c>
      <c r="G8" s="56" t="s">
        <v>20</v>
      </c>
      <c r="H8" s="56" t="s">
        <v>19</v>
      </c>
      <c r="I8" s="56" t="s">
        <v>18</v>
      </c>
      <c r="J8" s="56" t="s">
        <v>17</v>
      </c>
      <c r="K8" s="56" t="s">
        <v>16</v>
      </c>
      <c r="L8" s="56" t="s">
        <v>15</v>
      </c>
      <c r="M8" s="56" t="s">
        <v>14</v>
      </c>
      <c r="N8" s="56" t="s">
        <v>13</v>
      </c>
      <c r="O8" s="56" t="s">
        <v>12</v>
      </c>
      <c r="P8" s="56" t="s">
        <v>11</v>
      </c>
    </row>
    <row r="9" spans="1:17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7" s="2" customFormat="1" ht="16.5" customHeight="1" x14ac:dyDescent="0.25">
      <c r="B10" s="6" t="s">
        <v>51</v>
      </c>
      <c r="D10" s="46">
        <v>248140</v>
      </c>
      <c r="E10" s="46">
        <v>324046</v>
      </c>
      <c r="F10" s="46">
        <v>438756</v>
      </c>
      <c r="G10" s="46">
        <v>629790</v>
      </c>
      <c r="H10" s="46">
        <v>647613</v>
      </c>
      <c r="I10" s="46">
        <v>691449</v>
      </c>
      <c r="J10" s="46">
        <v>772582</v>
      </c>
      <c r="K10" s="46">
        <v>813326</v>
      </c>
      <c r="L10" s="46">
        <v>709784</v>
      </c>
      <c r="M10" s="46">
        <v>748781</v>
      </c>
      <c r="N10" s="46">
        <v>460823</v>
      </c>
      <c r="O10" s="46">
        <v>555894</v>
      </c>
      <c r="P10" s="27">
        <f t="shared" ref="P10:P12" si="0">SUM(D10:O10)</f>
        <v>7040984</v>
      </c>
    </row>
    <row r="11" spans="1:17" s="2" customFormat="1" ht="16.5" customHeight="1" x14ac:dyDescent="0.25">
      <c r="B11" s="6" t="s">
        <v>32</v>
      </c>
      <c r="C11" s="31"/>
      <c r="D11" s="46">
        <v>279</v>
      </c>
      <c r="E11" s="46">
        <v>277</v>
      </c>
      <c r="F11" s="46">
        <v>322</v>
      </c>
      <c r="G11" s="46">
        <v>472</v>
      </c>
      <c r="H11" s="46">
        <v>596</v>
      </c>
      <c r="I11" s="46">
        <v>1291</v>
      </c>
      <c r="J11" s="46">
        <v>809</v>
      </c>
      <c r="K11" s="46">
        <v>547</v>
      </c>
      <c r="L11" s="46">
        <v>550</v>
      </c>
      <c r="M11" s="46">
        <v>484</v>
      </c>
      <c r="N11" s="46">
        <v>378</v>
      </c>
      <c r="O11" s="46">
        <v>348</v>
      </c>
      <c r="P11" s="27">
        <f t="shared" si="0"/>
        <v>6353</v>
      </c>
    </row>
    <row r="12" spans="1:17" s="2" customFormat="1" ht="22.5" customHeight="1" x14ac:dyDescent="0.25">
      <c r="B12" s="6" t="s">
        <v>60</v>
      </c>
      <c r="C12" s="31"/>
      <c r="D12" s="46">
        <v>121</v>
      </c>
      <c r="E12" s="46">
        <v>320</v>
      </c>
      <c r="F12" s="46">
        <v>241</v>
      </c>
      <c r="G12" s="46">
        <v>256</v>
      </c>
      <c r="H12" s="46">
        <v>336</v>
      </c>
      <c r="I12" s="46">
        <v>499</v>
      </c>
      <c r="J12" s="46">
        <v>319</v>
      </c>
      <c r="K12" s="46">
        <v>326</v>
      </c>
      <c r="L12" s="46">
        <v>287</v>
      </c>
      <c r="M12" s="46">
        <v>274</v>
      </c>
      <c r="N12" s="46">
        <v>246</v>
      </c>
      <c r="O12" s="46">
        <v>272</v>
      </c>
      <c r="P12" s="27">
        <f t="shared" si="0"/>
        <v>3497</v>
      </c>
    </row>
    <row r="13" spans="1:17" s="20" customFormat="1" ht="22.5" customHeight="1" x14ac:dyDescent="0.25">
      <c r="B13" s="38" t="s">
        <v>33</v>
      </c>
      <c r="C13" s="56"/>
      <c r="D13" s="39">
        <f t="shared" ref="D13:P13" si="1">IF(SUM(D10,D11,D12)=0,"...",SUM(D10,D11,D12))</f>
        <v>248540</v>
      </c>
      <c r="E13" s="39">
        <f t="shared" si="1"/>
        <v>324643</v>
      </c>
      <c r="F13" s="39">
        <f t="shared" si="1"/>
        <v>439319</v>
      </c>
      <c r="G13" s="39">
        <f t="shared" si="1"/>
        <v>630518</v>
      </c>
      <c r="H13" s="39">
        <f t="shared" si="1"/>
        <v>648545</v>
      </c>
      <c r="I13" s="39">
        <f t="shared" si="1"/>
        <v>693239</v>
      </c>
      <c r="J13" s="39">
        <f t="shared" si="1"/>
        <v>773710</v>
      </c>
      <c r="K13" s="39">
        <f t="shared" si="1"/>
        <v>814199</v>
      </c>
      <c r="L13" s="39">
        <f t="shared" si="1"/>
        <v>710621</v>
      </c>
      <c r="M13" s="39">
        <f t="shared" si="1"/>
        <v>749539</v>
      </c>
      <c r="N13" s="39">
        <f t="shared" si="1"/>
        <v>461447</v>
      </c>
      <c r="O13" s="39">
        <f t="shared" si="1"/>
        <v>556514</v>
      </c>
      <c r="P13" s="39">
        <f t="shared" si="1"/>
        <v>7050834</v>
      </c>
      <c r="Q13" s="57"/>
    </row>
    <row r="14" spans="1:17" ht="6.75" customHeight="1" x14ac:dyDescent="0.2"/>
    <row r="15" spans="1:17" ht="13.5" customHeight="1" x14ac:dyDescent="0.2">
      <c r="B15" s="71" t="s">
        <v>59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7" ht="6.75" customHeight="1" thickBot="1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spans="4:5" ht="16.5" customHeight="1" x14ac:dyDescent="0.2"/>
    <row r="18" spans="4:5" ht="16.5" customHeight="1" x14ac:dyDescent="0.2"/>
    <row r="19" spans="4:5" ht="16.5" customHeight="1" x14ac:dyDescent="0.2"/>
    <row r="20" spans="4:5" ht="16.5" customHeight="1" x14ac:dyDescent="0.2"/>
    <row r="21" spans="4:5" ht="16.5" customHeight="1" x14ac:dyDescent="0.2">
      <c r="D21" s="58"/>
    </row>
    <row r="22" spans="4:5" ht="16.5" customHeight="1" x14ac:dyDescent="0.2">
      <c r="D22" s="58"/>
      <c r="E22" s="59"/>
    </row>
    <row r="23" spans="4:5" ht="17.100000000000001" customHeight="1" x14ac:dyDescent="0.2">
      <c r="D23" s="58"/>
      <c r="E23" s="59"/>
    </row>
    <row r="24" spans="4:5" ht="17.100000000000001" customHeight="1" x14ac:dyDescent="0.2">
      <c r="D24" s="58"/>
      <c r="E24" s="59"/>
    </row>
  </sheetData>
  <mergeCells count="9">
    <mergeCell ref="B15:P15"/>
    <mergeCell ref="B16:P16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71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70</v>
      </c>
      <c r="C8" s="28"/>
      <c r="D8" s="47" t="s">
        <v>23</v>
      </c>
      <c r="E8" s="47" t="s">
        <v>22</v>
      </c>
      <c r="F8" s="47" t="s">
        <v>21</v>
      </c>
      <c r="G8" s="47" t="s">
        <v>20</v>
      </c>
      <c r="H8" s="47" t="s">
        <v>19</v>
      </c>
      <c r="I8" s="47" t="s">
        <v>18</v>
      </c>
      <c r="J8" s="47" t="s">
        <v>17</v>
      </c>
      <c r="K8" s="47" t="s">
        <v>16</v>
      </c>
      <c r="L8" s="47" t="s">
        <v>15</v>
      </c>
      <c r="M8" s="47" t="s">
        <v>14</v>
      </c>
      <c r="N8" s="47" t="s">
        <v>13</v>
      </c>
      <c r="O8" s="47" t="s">
        <v>12</v>
      </c>
      <c r="P8" s="47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2" customFormat="1" ht="16.5" customHeight="1" x14ac:dyDescent="0.25">
      <c r="B10" s="6" t="s">
        <v>51</v>
      </c>
      <c r="D10" s="46">
        <v>108863</v>
      </c>
      <c r="E10" s="46">
        <v>71279</v>
      </c>
      <c r="F10" s="46">
        <v>71712</v>
      </c>
      <c r="G10" s="46">
        <v>87085</v>
      </c>
      <c r="H10" s="46">
        <v>143204</v>
      </c>
      <c r="I10" s="46">
        <v>219091</v>
      </c>
      <c r="J10" s="46">
        <v>523390</v>
      </c>
      <c r="K10" s="46">
        <v>630724</v>
      </c>
      <c r="L10" s="46">
        <v>478313</v>
      </c>
      <c r="M10" s="46">
        <v>573049</v>
      </c>
      <c r="N10" s="46">
        <v>348376</v>
      </c>
      <c r="O10" s="46">
        <v>357730</v>
      </c>
      <c r="P10" s="27">
        <f t="shared" ref="P10:P12" si="0">SUM(D10:O10)</f>
        <v>3612816</v>
      </c>
    </row>
    <row r="11" spans="1:16" s="2" customFormat="1" ht="16.5" customHeight="1" x14ac:dyDescent="0.25">
      <c r="B11" s="6" t="s">
        <v>32</v>
      </c>
      <c r="C11" s="31"/>
      <c r="D11" s="46">
        <v>112</v>
      </c>
      <c r="E11" s="46">
        <v>84</v>
      </c>
      <c r="F11" s="46">
        <v>183</v>
      </c>
      <c r="G11" s="46">
        <v>228</v>
      </c>
      <c r="H11" s="46">
        <v>288</v>
      </c>
      <c r="I11" s="46">
        <v>424</v>
      </c>
      <c r="J11" s="46">
        <v>508</v>
      </c>
      <c r="K11" s="46">
        <v>436</v>
      </c>
      <c r="L11" s="46">
        <v>987</v>
      </c>
      <c r="M11" s="46">
        <v>576</v>
      </c>
      <c r="N11" s="46">
        <v>401</v>
      </c>
      <c r="O11" s="46">
        <v>391</v>
      </c>
      <c r="P11" s="27">
        <f t="shared" si="0"/>
        <v>4618</v>
      </c>
    </row>
    <row r="12" spans="1:16" s="2" customFormat="1" ht="22.5" customHeight="1" x14ac:dyDescent="0.25">
      <c r="B12" s="6" t="s">
        <v>60</v>
      </c>
      <c r="C12" s="31"/>
      <c r="D12" s="46">
        <v>48</v>
      </c>
      <c r="E12" s="46">
        <v>104</v>
      </c>
      <c r="F12" s="46">
        <v>157</v>
      </c>
      <c r="G12" s="46">
        <v>187</v>
      </c>
      <c r="H12" s="46">
        <v>270</v>
      </c>
      <c r="I12" s="46">
        <v>316</v>
      </c>
      <c r="J12" s="46">
        <v>286</v>
      </c>
      <c r="K12" s="46">
        <v>214</v>
      </c>
      <c r="L12" s="46">
        <v>459</v>
      </c>
      <c r="M12" s="46">
        <v>368</v>
      </c>
      <c r="N12" s="46">
        <v>201</v>
      </c>
      <c r="O12" s="46">
        <v>103</v>
      </c>
      <c r="P12" s="27">
        <f t="shared" si="0"/>
        <v>2713</v>
      </c>
    </row>
    <row r="13" spans="1:16" s="20" customFormat="1" ht="22.5" customHeight="1" x14ac:dyDescent="0.25">
      <c r="B13" s="38" t="s">
        <v>33</v>
      </c>
      <c r="C13" s="47"/>
      <c r="D13" s="39">
        <f t="shared" ref="D13:P13" si="1">IF(SUM(D10,D11,D12)=0,"...",SUM(D10,D11,D12))</f>
        <v>109023</v>
      </c>
      <c r="E13" s="39">
        <f t="shared" si="1"/>
        <v>71467</v>
      </c>
      <c r="F13" s="39">
        <f t="shared" si="1"/>
        <v>72052</v>
      </c>
      <c r="G13" s="39">
        <f t="shared" si="1"/>
        <v>87500</v>
      </c>
      <c r="H13" s="39">
        <f t="shared" si="1"/>
        <v>143762</v>
      </c>
      <c r="I13" s="39">
        <f t="shared" si="1"/>
        <v>219831</v>
      </c>
      <c r="J13" s="39">
        <f t="shared" si="1"/>
        <v>524184</v>
      </c>
      <c r="K13" s="39">
        <f t="shared" si="1"/>
        <v>631374</v>
      </c>
      <c r="L13" s="39">
        <f t="shared" si="1"/>
        <v>479759</v>
      </c>
      <c r="M13" s="39">
        <f t="shared" si="1"/>
        <v>573993</v>
      </c>
      <c r="N13" s="39">
        <f t="shared" si="1"/>
        <v>348978</v>
      </c>
      <c r="O13" s="39">
        <f t="shared" si="1"/>
        <v>358224</v>
      </c>
      <c r="P13" s="39">
        <f t="shared" si="1"/>
        <v>3620147</v>
      </c>
    </row>
    <row r="14" spans="1:16" ht="6.75" customHeight="1" x14ac:dyDescent="0.2"/>
    <row r="15" spans="1:16" ht="13.5" customHeight="1" x14ac:dyDescent="0.2">
      <c r="B15" s="71" t="s">
        <v>59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ht="6.75" customHeight="1" thickBot="1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</sheetData>
  <mergeCells count="9">
    <mergeCell ref="B15:P15"/>
    <mergeCell ref="B16:P16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72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70</v>
      </c>
      <c r="C8" s="28"/>
      <c r="D8" s="45" t="s">
        <v>23</v>
      </c>
      <c r="E8" s="45" t="s">
        <v>22</v>
      </c>
      <c r="F8" s="45" t="s">
        <v>21</v>
      </c>
      <c r="G8" s="45" t="s">
        <v>20</v>
      </c>
      <c r="H8" s="45" t="s">
        <v>19</v>
      </c>
      <c r="I8" s="45" t="s">
        <v>18</v>
      </c>
      <c r="J8" s="45" t="s">
        <v>17</v>
      </c>
      <c r="K8" s="45" t="s">
        <v>16</v>
      </c>
      <c r="L8" s="45" t="s">
        <v>15</v>
      </c>
      <c r="M8" s="45" t="s">
        <v>14</v>
      </c>
      <c r="N8" s="45" t="s">
        <v>13</v>
      </c>
      <c r="O8" s="45" t="s">
        <v>12</v>
      </c>
      <c r="P8" s="45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2" customFormat="1" ht="16.5" customHeight="1" x14ac:dyDescent="0.25">
      <c r="B10" s="6" t="s">
        <v>51</v>
      </c>
      <c r="D10" s="46">
        <v>498026</v>
      </c>
      <c r="E10" s="46">
        <v>537750</v>
      </c>
      <c r="F10" s="46">
        <v>246541</v>
      </c>
      <c r="G10" s="46">
        <v>1035</v>
      </c>
      <c r="H10" s="46">
        <v>1516</v>
      </c>
      <c r="I10" s="46">
        <v>22929</v>
      </c>
      <c r="J10" s="46">
        <v>248535</v>
      </c>
      <c r="K10" s="46">
        <v>389835</v>
      </c>
      <c r="L10" s="46">
        <v>235402</v>
      </c>
      <c r="M10" s="46">
        <v>213357</v>
      </c>
      <c r="N10" s="46">
        <v>75275</v>
      </c>
      <c r="O10" s="46">
        <v>125355</v>
      </c>
      <c r="P10" s="27">
        <f t="shared" ref="P10:P12" si="0">SUM(D10:O10)</f>
        <v>2595556</v>
      </c>
    </row>
    <row r="11" spans="1:16" s="2" customFormat="1" ht="16.5" customHeight="1" x14ac:dyDescent="0.25">
      <c r="B11" s="6" t="s">
        <v>32</v>
      </c>
      <c r="C11" s="31"/>
      <c r="D11" s="46">
        <v>122</v>
      </c>
      <c r="E11" s="46">
        <v>124</v>
      </c>
      <c r="F11" s="46">
        <v>36</v>
      </c>
      <c r="G11" s="46">
        <v>5</v>
      </c>
      <c r="H11" s="46">
        <v>19</v>
      </c>
      <c r="I11" s="46">
        <v>90</v>
      </c>
      <c r="J11" s="46">
        <v>134</v>
      </c>
      <c r="K11" s="46">
        <v>154</v>
      </c>
      <c r="L11" s="46">
        <v>233</v>
      </c>
      <c r="M11" s="46">
        <v>101</v>
      </c>
      <c r="N11" s="46">
        <v>98</v>
      </c>
      <c r="O11" s="46">
        <v>106</v>
      </c>
      <c r="P11" s="27">
        <f t="shared" si="0"/>
        <v>1222</v>
      </c>
    </row>
    <row r="12" spans="1:16" s="2" customFormat="1" ht="22.5" customHeight="1" x14ac:dyDescent="0.25">
      <c r="B12" s="6" t="s">
        <v>60</v>
      </c>
      <c r="C12" s="31"/>
      <c r="D12" s="46">
        <v>307</v>
      </c>
      <c r="E12" s="46">
        <v>273</v>
      </c>
      <c r="F12" s="46">
        <v>142</v>
      </c>
      <c r="G12" s="46">
        <v>80</v>
      </c>
      <c r="H12" s="46">
        <v>114</v>
      </c>
      <c r="I12" s="46">
        <v>151</v>
      </c>
      <c r="J12" s="46">
        <v>263</v>
      </c>
      <c r="K12" s="46">
        <v>218</v>
      </c>
      <c r="L12" s="46">
        <v>272</v>
      </c>
      <c r="M12" s="46">
        <v>150</v>
      </c>
      <c r="N12" s="46">
        <v>74</v>
      </c>
      <c r="O12" s="46">
        <v>159</v>
      </c>
      <c r="P12" s="27">
        <f t="shared" si="0"/>
        <v>2203</v>
      </c>
    </row>
    <row r="13" spans="1:16" s="20" customFormat="1" ht="22.5" customHeight="1" x14ac:dyDescent="0.25">
      <c r="B13" s="38" t="s">
        <v>33</v>
      </c>
      <c r="C13" s="45"/>
      <c r="D13" s="39">
        <f t="shared" ref="D13:O13" si="1">IF(SUM(D10,D11,D12)=0,"...",SUM(D10,D11,D12))</f>
        <v>498455</v>
      </c>
      <c r="E13" s="39">
        <f t="shared" si="1"/>
        <v>538147</v>
      </c>
      <c r="F13" s="39">
        <f t="shared" si="1"/>
        <v>246719</v>
      </c>
      <c r="G13" s="39">
        <f t="shared" si="1"/>
        <v>1120</v>
      </c>
      <c r="H13" s="39">
        <f t="shared" si="1"/>
        <v>1649</v>
      </c>
      <c r="I13" s="39">
        <f t="shared" si="1"/>
        <v>23170</v>
      </c>
      <c r="J13" s="39">
        <f t="shared" si="1"/>
        <v>248932</v>
      </c>
      <c r="K13" s="39">
        <f t="shared" si="1"/>
        <v>390207</v>
      </c>
      <c r="L13" s="39">
        <f t="shared" si="1"/>
        <v>235907</v>
      </c>
      <c r="M13" s="39">
        <f t="shared" si="1"/>
        <v>213608</v>
      </c>
      <c r="N13" s="39">
        <f t="shared" si="1"/>
        <v>75447</v>
      </c>
      <c r="O13" s="39">
        <f t="shared" si="1"/>
        <v>125620</v>
      </c>
      <c r="P13" s="39">
        <f>IF(SUM(P10,P11,P12)=0,"...",SUM(P10,P11,P12))</f>
        <v>2598981</v>
      </c>
    </row>
    <row r="14" spans="1:16" ht="6.75" customHeight="1" x14ac:dyDescent="0.2"/>
    <row r="15" spans="1:16" ht="13.5" customHeight="1" x14ac:dyDescent="0.2">
      <c r="B15" s="71" t="s">
        <v>59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ht="6.75" customHeight="1" thickBot="1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</sheetData>
  <mergeCells count="9">
    <mergeCell ref="B15:P15"/>
    <mergeCell ref="B16:P16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73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70</v>
      </c>
      <c r="C8" s="28"/>
      <c r="D8" s="54" t="s">
        <v>23</v>
      </c>
      <c r="E8" s="54" t="s">
        <v>22</v>
      </c>
      <c r="F8" s="54" t="s">
        <v>21</v>
      </c>
      <c r="G8" s="54" t="s">
        <v>20</v>
      </c>
      <c r="H8" s="54" t="s">
        <v>19</v>
      </c>
      <c r="I8" s="54" t="s">
        <v>18</v>
      </c>
      <c r="J8" s="54" t="s">
        <v>17</v>
      </c>
      <c r="K8" s="54" t="s">
        <v>16</v>
      </c>
      <c r="L8" s="54" t="s">
        <v>15</v>
      </c>
      <c r="M8" s="54" t="s">
        <v>14</v>
      </c>
      <c r="N8" s="54" t="s">
        <v>13</v>
      </c>
      <c r="O8" s="54" t="s">
        <v>12</v>
      </c>
      <c r="P8" s="54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2" customFormat="1" ht="16.5" customHeight="1" x14ac:dyDescent="0.25">
      <c r="B10" s="6" t="s">
        <v>51</v>
      </c>
      <c r="D10" s="46">
        <v>502996</v>
      </c>
      <c r="E10" s="46">
        <v>550662</v>
      </c>
      <c r="F10" s="46">
        <v>670977</v>
      </c>
      <c r="G10" s="46">
        <v>816590</v>
      </c>
      <c r="H10" s="46">
        <v>836575</v>
      </c>
      <c r="I10" s="46">
        <v>877845</v>
      </c>
      <c r="J10" s="46">
        <v>917749</v>
      </c>
      <c r="K10" s="46">
        <v>947553</v>
      </c>
      <c r="L10" s="46">
        <v>873560</v>
      </c>
      <c r="M10" s="46">
        <v>871504</v>
      </c>
      <c r="N10" s="46">
        <v>577580</v>
      </c>
      <c r="O10" s="46">
        <v>639935</v>
      </c>
      <c r="P10" s="27">
        <v>9083526</v>
      </c>
    </row>
    <row r="11" spans="1:16" s="2" customFormat="1" ht="16.5" customHeight="1" x14ac:dyDescent="0.25">
      <c r="B11" s="6" t="s">
        <v>32</v>
      </c>
      <c r="C11" s="31"/>
      <c r="D11" s="46">
        <v>253</v>
      </c>
      <c r="E11" s="46">
        <v>278</v>
      </c>
      <c r="F11" s="46">
        <v>328</v>
      </c>
      <c r="G11" s="46">
        <v>270</v>
      </c>
      <c r="H11" s="46">
        <v>256</v>
      </c>
      <c r="I11" s="46">
        <v>484</v>
      </c>
      <c r="J11" s="46">
        <v>205</v>
      </c>
      <c r="K11" s="46">
        <v>164</v>
      </c>
      <c r="L11" s="46">
        <v>167</v>
      </c>
      <c r="M11" s="46">
        <v>194</v>
      </c>
      <c r="N11" s="46">
        <v>92</v>
      </c>
      <c r="O11" s="46">
        <v>144</v>
      </c>
      <c r="P11" s="27">
        <v>2835</v>
      </c>
    </row>
    <row r="12" spans="1:16" s="2" customFormat="1" ht="22.5" customHeight="1" x14ac:dyDescent="0.25">
      <c r="B12" s="6" t="s">
        <v>60</v>
      </c>
      <c r="C12" s="31"/>
      <c r="D12" s="46">
        <v>320</v>
      </c>
      <c r="E12" s="46">
        <v>252</v>
      </c>
      <c r="F12" s="46">
        <v>424</v>
      </c>
      <c r="G12" s="46">
        <v>282</v>
      </c>
      <c r="H12" s="46">
        <v>260</v>
      </c>
      <c r="I12" s="46">
        <v>594</v>
      </c>
      <c r="J12" s="46">
        <v>246</v>
      </c>
      <c r="K12" s="46">
        <v>230</v>
      </c>
      <c r="L12" s="46">
        <v>332</v>
      </c>
      <c r="M12" s="46">
        <v>354</v>
      </c>
      <c r="N12" s="46">
        <v>250</v>
      </c>
      <c r="O12" s="46">
        <v>222</v>
      </c>
      <c r="P12" s="27">
        <v>3766</v>
      </c>
    </row>
    <row r="13" spans="1:16" s="20" customFormat="1" ht="22.5" customHeight="1" x14ac:dyDescent="0.25">
      <c r="B13" s="38" t="s">
        <v>33</v>
      </c>
      <c r="C13" s="54"/>
      <c r="D13" s="39">
        <f t="shared" ref="D13:P13" si="0">IF(SUM(D10,D11,D12)=0,"...",SUM(D10,D11,D12))</f>
        <v>503569</v>
      </c>
      <c r="E13" s="39">
        <f t="shared" si="0"/>
        <v>551192</v>
      </c>
      <c r="F13" s="39">
        <f t="shared" si="0"/>
        <v>671729</v>
      </c>
      <c r="G13" s="39">
        <f t="shared" si="0"/>
        <v>817142</v>
      </c>
      <c r="H13" s="39">
        <f t="shared" si="0"/>
        <v>837091</v>
      </c>
      <c r="I13" s="39">
        <f t="shared" si="0"/>
        <v>878923</v>
      </c>
      <c r="J13" s="39">
        <f t="shared" si="0"/>
        <v>918200</v>
      </c>
      <c r="K13" s="39">
        <f t="shared" si="0"/>
        <v>947947</v>
      </c>
      <c r="L13" s="39">
        <f t="shared" si="0"/>
        <v>874059</v>
      </c>
      <c r="M13" s="39">
        <f t="shared" si="0"/>
        <v>872052</v>
      </c>
      <c r="N13" s="39">
        <f t="shared" si="0"/>
        <v>577922</v>
      </c>
      <c r="O13" s="39">
        <f t="shared" si="0"/>
        <v>640301</v>
      </c>
      <c r="P13" s="39">
        <f t="shared" si="0"/>
        <v>9090127</v>
      </c>
    </row>
    <row r="14" spans="1:16" ht="6.75" customHeight="1" x14ac:dyDescent="0.2"/>
    <row r="15" spans="1:16" ht="13.5" customHeight="1" x14ac:dyDescent="0.2">
      <c r="B15" s="71" t="s">
        <v>58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16" ht="6.75" customHeight="1" thickBot="1" x14ac:dyDescent="0.25"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</row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</sheetData>
  <mergeCells count="9">
    <mergeCell ref="B15:P15"/>
    <mergeCell ref="B16:P16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54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51</v>
      </c>
      <c r="D10" s="36">
        <v>462959</v>
      </c>
      <c r="E10" s="36">
        <v>499366</v>
      </c>
      <c r="F10" s="36">
        <v>602818</v>
      </c>
      <c r="G10" s="36">
        <v>736013</v>
      </c>
      <c r="H10" s="36">
        <v>759703</v>
      </c>
      <c r="I10" s="36">
        <v>773471</v>
      </c>
      <c r="J10" s="36">
        <v>876615</v>
      </c>
      <c r="K10" s="36">
        <v>916543</v>
      </c>
      <c r="L10" s="36">
        <v>852952</v>
      </c>
      <c r="M10" s="36">
        <v>850492</v>
      </c>
      <c r="N10" s="36">
        <v>580110</v>
      </c>
      <c r="O10" s="36">
        <v>640491</v>
      </c>
      <c r="P10" s="37">
        <v>8551533</v>
      </c>
    </row>
    <row r="11" spans="1:16" s="12" customFormat="1" ht="16.5" customHeight="1" x14ac:dyDescent="0.25">
      <c r="B11" s="6" t="s">
        <v>28</v>
      </c>
      <c r="C11" s="15"/>
      <c r="D11" s="30">
        <v>462630</v>
      </c>
      <c r="E11" s="30">
        <v>499224</v>
      </c>
      <c r="F11" s="30">
        <v>602342</v>
      </c>
      <c r="G11" s="30">
        <v>735847</v>
      </c>
      <c r="H11" s="30">
        <v>758691</v>
      </c>
      <c r="I11" s="30">
        <v>771000</v>
      </c>
      <c r="J11" s="30">
        <v>875330</v>
      </c>
      <c r="K11" s="30">
        <v>915416</v>
      </c>
      <c r="L11" s="30">
        <v>852027</v>
      </c>
      <c r="M11" s="30">
        <v>850045</v>
      </c>
      <c r="N11" s="30">
        <v>580110</v>
      </c>
      <c r="O11" s="30">
        <v>640205</v>
      </c>
      <c r="P11" s="27">
        <v>8542867</v>
      </c>
    </row>
    <row r="12" spans="1:16" s="12" customFormat="1" ht="16.5" customHeight="1" x14ac:dyDescent="0.25">
      <c r="B12" s="6" t="s">
        <v>29</v>
      </c>
      <c r="C12" s="15"/>
      <c r="D12" s="30">
        <v>329</v>
      </c>
      <c r="E12" s="30">
        <v>142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27">
        <v>471</v>
      </c>
    </row>
    <row r="13" spans="1:16" s="26" customFormat="1" ht="22.5" customHeight="1" x14ac:dyDescent="0.25">
      <c r="B13" s="6" t="s">
        <v>30</v>
      </c>
      <c r="C13" s="15"/>
      <c r="D13" s="30">
        <v>0</v>
      </c>
      <c r="E13" s="30">
        <v>0</v>
      </c>
      <c r="F13" s="30">
        <v>476</v>
      </c>
      <c r="G13" s="30">
        <v>166</v>
      </c>
      <c r="H13" s="30">
        <v>1012</v>
      </c>
      <c r="I13" s="30">
        <v>2471</v>
      </c>
      <c r="J13" s="30">
        <v>1285</v>
      </c>
      <c r="K13" s="30">
        <v>1127</v>
      </c>
      <c r="L13" s="30">
        <v>925</v>
      </c>
      <c r="M13" s="30">
        <v>447</v>
      </c>
      <c r="N13" s="30">
        <v>0</v>
      </c>
      <c r="O13" s="30">
        <v>286</v>
      </c>
      <c r="P13" s="30">
        <v>8195</v>
      </c>
    </row>
    <row r="14" spans="1:16" s="2" customFormat="1" ht="16.5" customHeight="1" x14ac:dyDescent="0.25">
      <c r="B14" s="35" t="s">
        <v>32</v>
      </c>
      <c r="C14" s="31"/>
      <c r="D14" s="36">
        <v>364</v>
      </c>
      <c r="E14" s="36">
        <v>331</v>
      </c>
      <c r="F14" s="36">
        <v>568</v>
      </c>
      <c r="G14" s="36">
        <v>301</v>
      </c>
      <c r="H14" s="36">
        <v>455</v>
      </c>
      <c r="I14" s="36">
        <v>943</v>
      </c>
      <c r="J14" s="36">
        <v>484</v>
      </c>
      <c r="K14" s="36">
        <v>321</v>
      </c>
      <c r="L14" s="36">
        <v>479</v>
      </c>
      <c r="M14" s="36">
        <v>335</v>
      </c>
      <c r="N14" s="36">
        <v>368</v>
      </c>
      <c r="O14" s="36">
        <v>293</v>
      </c>
      <c r="P14" s="37">
        <v>5242</v>
      </c>
    </row>
    <row r="15" spans="1:16" s="12" customFormat="1" ht="16.5" customHeight="1" x14ac:dyDescent="0.25">
      <c r="B15" s="6" t="s">
        <v>28</v>
      </c>
      <c r="C15" s="15"/>
      <c r="D15" s="30">
        <v>346</v>
      </c>
      <c r="E15" s="30">
        <v>331</v>
      </c>
      <c r="F15" s="30">
        <v>568</v>
      </c>
      <c r="G15" s="30">
        <v>300</v>
      </c>
      <c r="H15" s="30">
        <v>455</v>
      </c>
      <c r="I15" s="30">
        <v>943</v>
      </c>
      <c r="J15" s="30">
        <v>476</v>
      </c>
      <c r="K15" s="30">
        <v>321</v>
      </c>
      <c r="L15" s="30">
        <v>479</v>
      </c>
      <c r="M15" s="30">
        <v>335</v>
      </c>
      <c r="N15" s="30">
        <v>368</v>
      </c>
      <c r="O15" s="30">
        <v>293</v>
      </c>
      <c r="P15" s="27">
        <v>5215</v>
      </c>
    </row>
    <row r="16" spans="1:16" s="26" customFormat="1" ht="22.5" customHeight="1" x14ac:dyDescent="0.25">
      <c r="B16" s="6" t="s">
        <v>30</v>
      </c>
      <c r="C16" s="15"/>
      <c r="D16" s="30">
        <v>18</v>
      </c>
      <c r="E16" s="30">
        <v>0</v>
      </c>
      <c r="F16" s="30">
        <v>0</v>
      </c>
      <c r="G16" s="30">
        <v>1</v>
      </c>
      <c r="H16" s="30">
        <v>0</v>
      </c>
      <c r="I16" s="30">
        <v>0</v>
      </c>
      <c r="J16" s="30">
        <v>8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27</v>
      </c>
    </row>
    <row r="17" spans="2:16" s="2" customFormat="1" ht="16.5" customHeight="1" x14ac:dyDescent="0.25">
      <c r="B17" s="35" t="s">
        <v>46</v>
      </c>
      <c r="C17" s="31"/>
      <c r="D17" s="36">
        <v>288</v>
      </c>
      <c r="E17" s="36">
        <v>252</v>
      </c>
      <c r="F17" s="36">
        <v>475</v>
      </c>
      <c r="G17" s="36">
        <v>290</v>
      </c>
      <c r="H17" s="36">
        <v>304</v>
      </c>
      <c r="I17" s="36">
        <v>797</v>
      </c>
      <c r="J17" s="36">
        <v>288</v>
      </c>
      <c r="K17" s="36">
        <v>238</v>
      </c>
      <c r="L17" s="36">
        <v>440</v>
      </c>
      <c r="M17" s="36">
        <v>380</v>
      </c>
      <c r="N17" s="36">
        <v>427</v>
      </c>
      <c r="O17" s="36">
        <v>180</v>
      </c>
      <c r="P17" s="37">
        <v>4359</v>
      </c>
    </row>
    <row r="18" spans="2:16" s="12" customFormat="1" ht="16.5" customHeight="1" x14ac:dyDescent="0.25">
      <c r="B18" s="6" t="s">
        <v>28</v>
      </c>
      <c r="C18" s="15"/>
      <c r="D18" s="30">
        <v>283</v>
      </c>
      <c r="E18" s="30">
        <v>248</v>
      </c>
      <c r="F18" s="30">
        <v>469</v>
      </c>
      <c r="G18" s="30">
        <v>290</v>
      </c>
      <c r="H18" s="30">
        <v>299</v>
      </c>
      <c r="I18" s="30">
        <v>786</v>
      </c>
      <c r="J18" s="30">
        <v>283</v>
      </c>
      <c r="K18" s="30">
        <v>230</v>
      </c>
      <c r="L18" s="30">
        <v>431</v>
      </c>
      <c r="M18" s="30">
        <v>380</v>
      </c>
      <c r="N18" s="30">
        <v>427</v>
      </c>
      <c r="O18" s="30">
        <v>179</v>
      </c>
      <c r="P18" s="27">
        <v>4305</v>
      </c>
    </row>
    <row r="19" spans="2:16" s="26" customFormat="1" ht="22.5" customHeight="1" x14ac:dyDescent="0.25">
      <c r="B19" s="6" t="s">
        <v>30</v>
      </c>
      <c r="C19" s="15"/>
      <c r="D19" s="30">
        <v>5</v>
      </c>
      <c r="E19" s="30">
        <v>4</v>
      </c>
      <c r="F19" s="30">
        <v>6</v>
      </c>
      <c r="G19" s="30">
        <v>0</v>
      </c>
      <c r="H19" s="30">
        <v>5</v>
      </c>
      <c r="I19" s="30">
        <v>11</v>
      </c>
      <c r="J19" s="30">
        <v>5</v>
      </c>
      <c r="K19" s="30">
        <v>8</v>
      </c>
      <c r="L19" s="30">
        <v>9</v>
      </c>
      <c r="M19" s="30">
        <v>0</v>
      </c>
      <c r="N19" s="30">
        <v>0</v>
      </c>
      <c r="O19" s="30">
        <v>1</v>
      </c>
      <c r="P19" s="27">
        <v>54</v>
      </c>
    </row>
    <row r="20" spans="2:16" s="20" customFormat="1" ht="22.5" customHeight="1" x14ac:dyDescent="0.25">
      <c r="B20" s="38" t="s">
        <v>33</v>
      </c>
      <c r="C20" s="9"/>
      <c r="D20" s="39">
        <v>463611</v>
      </c>
      <c r="E20" s="39">
        <v>499949</v>
      </c>
      <c r="F20" s="39">
        <v>603861</v>
      </c>
      <c r="G20" s="39">
        <v>736604</v>
      </c>
      <c r="H20" s="39">
        <v>760462</v>
      </c>
      <c r="I20" s="39">
        <v>775211</v>
      </c>
      <c r="J20" s="39">
        <v>877387</v>
      </c>
      <c r="K20" s="39">
        <v>917102</v>
      </c>
      <c r="L20" s="39">
        <v>853871</v>
      </c>
      <c r="M20" s="39">
        <v>851207</v>
      </c>
      <c r="N20" s="39">
        <v>580905</v>
      </c>
      <c r="O20" s="39">
        <v>640964</v>
      </c>
      <c r="P20" s="39">
        <v>8561134</v>
      </c>
    </row>
    <row r="21" spans="2:16" ht="6.75" customHeight="1" x14ac:dyDescent="0.2"/>
    <row r="22" spans="2:16" ht="13.5" customHeight="1" x14ac:dyDescent="0.2">
      <c r="B22" s="71" t="s">
        <v>44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 ht="6.75" customHeight="1" thickBot="1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2:16" ht="16.5" customHeight="1" x14ac:dyDescent="0.2"/>
    <row r="25" spans="2:16" ht="16.5" customHeight="1" x14ac:dyDescent="0.2"/>
    <row r="26" spans="2:16" ht="16.5" customHeight="1" x14ac:dyDescent="0.2"/>
    <row r="27" spans="2:16" ht="16.5" customHeight="1" x14ac:dyDescent="0.2"/>
    <row r="28" spans="2:16" ht="16.5" customHeight="1" x14ac:dyDescent="0.2"/>
    <row r="29" spans="2:16" ht="16.5" customHeight="1" x14ac:dyDescent="0.2"/>
  </sheetData>
  <mergeCells count="9">
    <mergeCell ref="B22:P22"/>
    <mergeCell ref="B23:P23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53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35" t="s">
        <v>51</v>
      </c>
      <c r="D10" s="36">
        <f t="shared" ref="D10:O10" si="0">IF(SUM(D11:D13)=0,"...",SUM(D11:D13))</f>
        <v>418741</v>
      </c>
      <c r="E10" s="36">
        <f t="shared" si="0"/>
        <v>478148</v>
      </c>
      <c r="F10" s="36">
        <f t="shared" ref="F10" si="1">IF(SUM(F11:F13)=0,"...",SUM(F11:F13))</f>
        <v>563813</v>
      </c>
      <c r="G10" s="36">
        <f t="shared" si="0"/>
        <v>690615</v>
      </c>
      <c r="H10" s="36">
        <f t="shared" si="0"/>
        <v>709552</v>
      </c>
      <c r="I10" s="36">
        <f t="shared" si="0"/>
        <v>739101</v>
      </c>
      <c r="J10" s="36">
        <f t="shared" si="0"/>
        <v>820136</v>
      </c>
      <c r="K10" s="36">
        <f t="shared" si="0"/>
        <v>829866</v>
      </c>
      <c r="L10" s="36">
        <f t="shared" si="0"/>
        <v>776473</v>
      </c>
      <c r="M10" s="36">
        <f t="shared" si="0"/>
        <v>768780</v>
      </c>
      <c r="N10" s="36">
        <f t="shared" si="0"/>
        <v>513306</v>
      </c>
      <c r="O10" s="36">
        <f t="shared" si="0"/>
        <v>571312</v>
      </c>
      <c r="P10" s="37">
        <f>SUM(P11:P13)</f>
        <v>7879843</v>
      </c>
    </row>
    <row r="11" spans="1:16" s="12" customFormat="1" ht="16.5" customHeight="1" x14ac:dyDescent="0.25">
      <c r="B11" s="6" t="s">
        <v>28</v>
      </c>
      <c r="C11" s="15"/>
      <c r="D11" s="30">
        <v>417477</v>
      </c>
      <c r="E11" s="30">
        <v>476452</v>
      </c>
      <c r="F11" s="30">
        <v>562484</v>
      </c>
      <c r="G11" s="30">
        <v>689644</v>
      </c>
      <c r="H11" s="30">
        <v>707985</v>
      </c>
      <c r="I11" s="30">
        <v>737473</v>
      </c>
      <c r="J11" s="30">
        <v>818886</v>
      </c>
      <c r="K11" s="30">
        <v>828614</v>
      </c>
      <c r="L11" s="30">
        <v>774702</v>
      </c>
      <c r="M11" s="30">
        <v>767205</v>
      </c>
      <c r="N11" s="30">
        <v>512836</v>
      </c>
      <c r="O11" s="30">
        <v>570964</v>
      </c>
      <c r="P11" s="27">
        <f>SUM(D11:O11)</f>
        <v>7864722</v>
      </c>
    </row>
    <row r="12" spans="1:16" s="12" customFormat="1" ht="16.5" customHeight="1" x14ac:dyDescent="0.25">
      <c r="B12" s="6" t="s">
        <v>29</v>
      </c>
      <c r="C12" s="15"/>
      <c r="D12" s="30">
        <v>354</v>
      </c>
      <c r="E12" s="30">
        <v>355</v>
      </c>
      <c r="F12" s="30">
        <v>370</v>
      </c>
      <c r="G12" s="30">
        <v>410</v>
      </c>
      <c r="H12" s="30">
        <v>392</v>
      </c>
      <c r="I12" s="30">
        <v>410</v>
      </c>
      <c r="J12" s="30">
        <v>328</v>
      </c>
      <c r="K12" s="30">
        <v>362</v>
      </c>
      <c r="L12" s="30">
        <v>425</v>
      </c>
      <c r="M12" s="30">
        <v>440</v>
      </c>
      <c r="N12" s="30">
        <v>470</v>
      </c>
      <c r="O12" s="30">
        <v>348</v>
      </c>
      <c r="P12" s="27">
        <f t="shared" ref="P12:P13" si="2">SUM(D12:O12)</f>
        <v>4664</v>
      </c>
    </row>
    <row r="13" spans="1:16" s="26" customFormat="1" ht="22.5" customHeight="1" x14ac:dyDescent="0.25">
      <c r="B13" s="6" t="s">
        <v>30</v>
      </c>
      <c r="C13" s="15"/>
      <c r="D13" s="30">
        <v>910</v>
      </c>
      <c r="E13" s="30">
        <v>1341</v>
      </c>
      <c r="F13" s="30">
        <v>959</v>
      </c>
      <c r="G13" s="30">
        <v>561</v>
      </c>
      <c r="H13" s="30">
        <v>1175</v>
      </c>
      <c r="I13" s="30">
        <v>1218</v>
      </c>
      <c r="J13" s="30">
        <v>922</v>
      </c>
      <c r="K13" s="30">
        <v>890</v>
      </c>
      <c r="L13" s="30">
        <v>1346</v>
      </c>
      <c r="M13" s="30">
        <v>1135</v>
      </c>
      <c r="N13" s="30">
        <v>0</v>
      </c>
      <c r="O13" s="30">
        <v>0</v>
      </c>
      <c r="P13" s="27">
        <f t="shared" si="2"/>
        <v>10457</v>
      </c>
    </row>
    <row r="14" spans="1:16" s="2" customFormat="1" ht="16.5" customHeight="1" x14ac:dyDescent="0.25">
      <c r="B14" s="35" t="s">
        <v>32</v>
      </c>
      <c r="C14" s="31"/>
      <c r="D14" s="36">
        <f>IF(SUM(D15:D16)=0,"...",SUM(D15:D16))</f>
        <v>194</v>
      </c>
      <c r="E14" s="36">
        <f t="shared" ref="E14:O14" si="3">IF(SUM(E15:E16)=0,"...",SUM(E15:E16))</f>
        <v>236</v>
      </c>
      <c r="F14" s="36">
        <f t="shared" si="3"/>
        <v>415</v>
      </c>
      <c r="G14" s="36">
        <f t="shared" si="3"/>
        <v>241</v>
      </c>
      <c r="H14" s="36">
        <f t="shared" si="3"/>
        <v>358</v>
      </c>
      <c r="I14" s="36">
        <f t="shared" si="3"/>
        <v>907</v>
      </c>
      <c r="J14" s="36">
        <f t="shared" si="3"/>
        <v>394</v>
      </c>
      <c r="K14" s="36">
        <f>IF(SUM(K15:K16)=0,"...",SUM(K15:K16))</f>
        <v>303</v>
      </c>
      <c r="L14" s="36">
        <f t="shared" si="3"/>
        <v>312</v>
      </c>
      <c r="M14" s="36">
        <f t="shared" si="3"/>
        <v>373</v>
      </c>
      <c r="N14" s="36">
        <f t="shared" si="3"/>
        <v>357</v>
      </c>
      <c r="O14" s="36">
        <f t="shared" si="3"/>
        <v>309</v>
      </c>
      <c r="P14" s="37">
        <f>SUM(P15:P16)</f>
        <v>4399</v>
      </c>
    </row>
    <row r="15" spans="1:16" s="12" customFormat="1" ht="16.5" customHeight="1" x14ac:dyDescent="0.25">
      <c r="B15" s="6" t="s">
        <v>28</v>
      </c>
      <c r="C15" s="15"/>
      <c r="D15" s="30">
        <v>194</v>
      </c>
      <c r="E15" s="30">
        <v>235</v>
      </c>
      <c r="F15" s="30">
        <v>415</v>
      </c>
      <c r="G15" s="30">
        <v>241</v>
      </c>
      <c r="H15" s="30">
        <v>358</v>
      </c>
      <c r="I15" s="30">
        <v>907</v>
      </c>
      <c r="J15" s="30">
        <v>394</v>
      </c>
      <c r="K15" s="30">
        <v>303</v>
      </c>
      <c r="L15" s="30">
        <v>312</v>
      </c>
      <c r="M15" s="30">
        <v>373</v>
      </c>
      <c r="N15" s="30">
        <v>357</v>
      </c>
      <c r="O15" s="30">
        <v>309</v>
      </c>
      <c r="P15" s="27">
        <f t="shared" ref="P15:P16" si="4">SUM(D15:O15)</f>
        <v>4398</v>
      </c>
    </row>
    <row r="16" spans="1:16" s="26" customFormat="1" ht="22.5" customHeight="1" x14ac:dyDescent="0.25">
      <c r="B16" s="6" t="s">
        <v>30</v>
      </c>
      <c r="C16" s="15"/>
      <c r="D16" s="30">
        <v>0</v>
      </c>
      <c r="E16" s="30">
        <v>1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f t="shared" si="4"/>
        <v>1</v>
      </c>
    </row>
    <row r="17" spans="2:16" s="2" customFormat="1" ht="16.5" customHeight="1" x14ac:dyDescent="0.25">
      <c r="B17" s="35" t="s">
        <v>46</v>
      </c>
      <c r="C17" s="31"/>
      <c r="D17" s="36">
        <f>IF(SUM(D18:D19)=0,"...",SUM(D18:D19))</f>
        <v>351</v>
      </c>
      <c r="E17" s="36">
        <f t="shared" ref="E17:O17" si="5">IF(SUM(E18:E19)=0,"...",SUM(E18:E19))</f>
        <v>298</v>
      </c>
      <c r="F17" s="36">
        <f t="shared" si="5"/>
        <v>412</v>
      </c>
      <c r="G17" s="36">
        <f t="shared" si="5"/>
        <v>304</v>
      </c>
      <c r="H17" s="36">
        <f t="shared" si="5"/>
        <v>320</v>
      </c>
      <c r="I17" s="36">
        <f t="shared" si="5"/>
        <v>871</v>
      </c>
      <c r="J17" s="36">
        <f t="shared" si="5"/>
        <v>306</v>
      </c>
      <c r="K17" s="36">
        <f t="shared" si="5"/>
        <v>147</v>
      </c>
      <c r="L17" s="36">
        <f t="shared" si="5"/>
        <v>330</v>
      </c>
      <c r="M17" s="36">
        <f t="shared" si="5"/>
        <v>511</v>
      </c>
      <c r="N17" s="36">
        <f>IF(SUM(N18:N19)=0,"...",SUM(N18:N19))</f>
        <v>357</v>
      </c>
      <c r="O17" s="36">
        <f t="shared" si="5"/>
        <v>268</v>
      </c>
      <c r="P17" s="37">
        <f>SUM(P18:P19)</f>
        <v>4475</v>
      </c>
    </row>
    <row r="18" spans="2:16" s="12" customFormat="1" ht="16.5" customHeight="1" x14ac:dyDescent="0.25">
      <c r="B18" s="6" t="s">
        <v>28</v>
      </c>
      <c r="C18" s="15"/>
      <c r="D18" s="30">
        <v>351</v>
      </c>
      <c r="E18" s="30">
        <v>292</v>
      </c>
      <c r="F18" s="30">
        <v>412</v>
      </c>
      <c r="G18" s="30">
        <v>304</v>
      </c>
      <c r="H18" s="30">
        <v>309</v>
      </c>
      <c r="I18" s="30">
        <v>865</v>
      </c>
      <c r="J18" s="30">
        <v>306</v>
      </c>
      <c r="K18" s="30">
        <v>147</v>
      </c>
      <c r="L18" s="30">
        <v>330</v>
      </c>
      <c r="M18" s="30">
        <v>503</v>
      </c>
      <c r="N18" s="30">
        <v>354</v>
      </c>
      <c r="O18" s="30">
        <v>268</v>
      </c>
      <c r="P18" s="27">
        <f t="shared" ref="P18:P19" si="6">SUM(D18:O18)</f>
        <v>4441</v>
      </c>
    </row>
    <row r="19" spans="2:16" s="26" customFormat="1" ht="22.5" customHeight="1" x14ac:dyDescent="0.25">
      <c r="B19" s="6" t="s">
        <v>30</v>
      </c>
      <c r="C19" s="15"/>
      <c r="D19" s="30">
        <v>0</v>
      </c>
      <c r="E19" s="30">
        <v>6</v>
      </c>
      <c r="F19" s="30">
        <v>0</v>
      </c>
      <c r="G19" s="30">
        <v>0</v>
      </c>
      <c r="H19" s="30">
        <v>11</v>
      </c>
      <c r="I19" s="30">
        <v>6</v>
      </c>
      <c r="J19" s="30">
        <v>0</v>
      </c>
      <c r="K19" s="30">
        <v>0</v>
      </c>
      <c r="L19" s="30">
        <v>0</v>
      </c>
      <c r="M19" s="30">
        <v>8</v>
      </c>
      <c r="N19" s="30">
        <v>3</v>
      </c>
      <c r="O19" s="30">
        <v>0</v>
      </c>
      <c r="P19" s="27">
        <f t="shared" si="6"/>
        <v>34</v>
      </c>
    </row>
    <row r="20" spans="2:16" s="20" customFormat="1" ht="22.5" customHeight="1" x14ac:dyDescent="0.25">
      <c r="B20" s="38" t="s">
        <v>33</v>
      </c>
      <c r="C20" s="9"/>
      <c r="D20" s="39">
        <f>IF(SUM(D10,D14,D17)=0,"...",SUM(D10,D14,D17))</f>
        <v>419286</v>
      </c>
      <c r="E20" s="39">
        <f t="shared" ref="E20:P20" si="7">IF(SUM(E10,E14,E17)=0,"...",SUM(E10,E14,E17))</f>
        <v>478682</v>
      </c>
      <c r="F20" s="39">
        <f t="shared" si="7"/>
        <v>564640</v>
      </c>
      <c r="G20" s="39">
        <f t="shared" si="7"/>
        <v>691160</v>
      </c>
      <c r="H20" s="39">
        <f t="shared" si="7"/>
        <v>710230</v>
      </c>
      <c r="I20" s="39">
        <f t="shared" si="7"/>
        <v>740879</v>
      </c>
      <c r="J20" s="39">
        <f t="shared" si="7"/>
        <v>820836</v>
      </c>
      <c r="K20" s="39">
        <f t="shared" si="7"/>
        <v>830316</v>
      </c>
      <c r="L20" s="39">
        <f t="shared" si="7"/>
        <v>777115</v>
      </c>
      <c r="M20" s="39">
        <f t="shared" si="7"/>
        <v>769664</v>
      </c>
      <c r="N20" s="39">
        <f t="shared" si="7"/>
        <v>514020</v>
      </c>
      <c r="O20" s="39">
        <f t="shared" si="7"/>
        <v>571889</v>
      </c>
      <c r="P20" s="39">
        <f t="shared" si="7"/>
        <v>7888717</v>
      </c>
    </row>
    <row r="21" spans="2:16" ht="6.75" customHeight="1" x14ac:dyDescent="0.2"/>
    <row r="22" spans="2:16" ht="13.5" customHeight="1" x14ac:dyDescent="0.2">
      <c r="B22" s="71" t="s">
        <v>44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 ht="6.75" customHeight="1" thickBot="1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2:16" ht="16.5" customHeight="1" x14ac:dyDescent="0.2"/>
    <row r="25" spans="2:16" ht="16.5" customHeight="1" x14ac:dyDescent="0.2"/>
    <row r="26" spans="2:16" ht="16.5" customHeight="1" x14ac:dyDescent="0.2"/>
    <row r="27" spans="2:16" ht="16.5" customHeight="1" x14ac:dyDescent="0.2"/>
    <row r="28" spans="2:16" ht="16.5" customHeight="1" x14ac:dyDescent="0.2"/>
    <row r="29" spans="2:16" ht="16.5" customHeight="1" x14ac:dyDescent="0.2"/>
  </sheetData>
  <mergeCells count="9">
    <mergeCell ref="B22:P22"/>
    <mergeCell ref="B23:P23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ignoredErrors>
    <ignoredError sqref="F10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showGridLines="0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1.42578125" style="1" customWidth="1"/>
    <col min="3" max="3" width="1.42578125" style="1" customWidth="1"/>
    <col min="4" max="15" width="10.7109375" style="1" customWidth="1"/>
    <col min="16" max="16" width="11.7109375" style="1" customWidth="1"/>
    <col min="17" max="16384" width="10.7109375" style="1"/>
  </cols>
  <sheetData>
    <row r="1" spans="1:16" ht="33" customHeight="1" x14ac:dyDescent="0.2">
      <c r="B1" s="60" t="s">
        <v>10</v>
      </c>
      <c r="C1" s="60"/>
      <c r="D1" s="60"/>
      <c r="E1" s="60"/>
    </row>
    <row r="2" spans="1:16" ht="16.5" customHeight="1" x14ac:dyDescent="0.25">
      <c r="B2" s="61" t="s">
        <v>9</v>
      </c>
      <c r="C2" s="62"/>
      <c r="D2" s="62"/>
    </row>
    <row r="3" spans="1:16" ht="6.75" customHeight="1" x14ac:dyDescent="0.2">
      <c r="A3" s="25"/>
    </row>
    <row r="5" spans="1:16" s="22" customFormat="1" ht="17.100000000000001" customHeight="1" x14ac:dyDescent="0.3">
      <c r="B5" s="24" t="s">
        <v>47</v>
      </c>
      <c r="C5" s="23"/>
      <c r="D5" s="63" t="s">
        <v>50</v>
      </c>
      <c r="E5" s="63"/>
      <c r="F5" s="6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20" customFormat="1" ht="2.25" customHeight="1" x14ac:dyDescent="0.25">
      <c r="A6" s="29"/>
      <c r="B6" s="21"/>
      <c r="C6" s="21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s="20" customFormat="1" ht="6.75" customHeight="1" x14ac:dyDescent="0.25"/>
    <row r="8" spans="1:16" s="20" customFormat="1" ht="17.100000000000001" customHeight="1" x14ac:dyDescent="0.25">
      <c r="B8" s="18" t="s">
        <v>52</v>
      </c>
      <c r="C8" s="28"/>
      <c r="D8" s="9" t="s">
        <v>23</v>
      </c>
      <c r="E8" s="9" t="s">
        <v>22</v>
      </c>
      <c r="F8" s="9" t="s">
        <v>21</v>
      </c>
      <c r="G8" s="9" t="s">
        <v>20</v>
      </c>
      <c r="H8" s="9" t="s">
        <v>19</v>
      </c>
      <c r="I8" s="9" t="s">
        <v>18</v>
      </c>
      <c r="J8" s="9" t="s">
        <v>17</v>
      </c>
      <c r="K8" s="9" t="s">
        <v>16</v>
      </c>
      <c r="L8" s="9" t="s">
        <v>15</v>
      </c>
      <c r="M8" s="9" t="s">
        <v>14</v>
      </c>
      <c r="N8" s="9" t="s">
        <v>13</v>
      </c>
      <c r="O8" s="9" t="s">
        <v>12</v>
      </c>
      <c r="P8" s="9" t="s">
        <v>11</v>
      </c>
    </row>
    <row r="9" spans="1:16" s="20" customFormat="1" ht="6.75" customHeight="1" x14ac:dyDescent="0.2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s="34" customFormat="1" ht="16.5" customHeight="1" x14ac:dyDescent="0.25">
      <c r="B10" s="41" t="s">
        <v>51</v>
      </c>
      <c r="C10" s="42"/>
      <c r="D10" s="36">
        <f t="shared" ref="D10:O10" si="0">IF(SUM(D11:D13)=0,"...",SUM(D11:D13))</f>
        <v>401255</v>
      </c>
      <c r="E10" s="36">
        <f t="shared" si="0"/>
        <v>473132</v>
      </c>
      <c r="F10" s="36">
        <f t="shared" ref="F10" si="1">IF(SUM(F11:F13)=0,"...",SUM(F11:F13))</f>
        <v>538767</v>
      </c>
      <c r="G10" s="36">
        <f t="shared" si="0"/>
        <v>634647</v>
      </c>
      <c r="H10" s="36">
        <f t="shared" si="0"/>
        <v>706573</v>
      </c>
      <c r="I10" s="36">
        <f t="shared" si="0"/>
        <v>666161</v>
      </c>
      <c r="J10" s="36">
        <f t="shared" si="0"/>
        <v>748828</v>
      </c>
      <c r="K10" s="36">
        <f t="shared" si="0"/>
        <v>748330</v>
      </c>
      <c r="L10" s="36">
        <f t="shared" si="0"/>
        <v>688677</v>
      </c>
      <c r="M10" s="36">
        <f t="shared" si="0"/>
        <v>713290</v>
      </c>
      <c r="N10" s="36">
        <f t="shared" si="0"/>
        <v>470350</v>
      </c>
      <c r="O10" s="36">
        <f t="shared" si="0"/>
        <v>515349</v>
      </c>
      <c r="P10" s="37">
        <f>SUM(P11:P13)</f>
        <v>7305359</v>
      </c>
    </row>
    <row r="11" spans="1:16" s="12" customFormat="1" ht="16.5" customHeight="1" x14ac:dyDescent="0.25">
      <c r="B11" s="11" t="s">
        <v>28</v>
      </c>
      <c r="C11" s="43"/>
      <c r="D11" s="30">
        <v>398452</v>
      </c>
      <c r="E11" s="30">
        <v>470518</v>
      </c>
      <c r="F11" s="30">
        <v>536066</v>
      </c>
      <c r="G11" s="30">
        <v>632392</v>
      </c>
      <c r="H11" s="30">
        <v>703642</v>
      </c>
      <c r="I11" s="30">
        <v>663598</v>
      </c>
      <c r="J11" s="30">
        <v>746346</v>
      </c>
      <c r="K11" s="30">
        <v>746492</v>
      </c>
      <c r="L11" s="30">
        <v>686160</v>
      </c>
      <c r="M11" s="30">
        <v>711298</v>
      </c>
      <c r="N11" s="30">
        <v>468681</v>
      </c>
      <c r="O11" s="30">
        <v>514134</v>
      </c>
      <c r="P11" s="27">
        <f>SUM(D11:O11)</f>
        <v>7277779</v>
      </c>
    </row>
    <row r="12" spans="1:16" s="12" customFormat="1" ht="16.5" customHeight="1" x14ac:dyDescent="0.25">
      <c r="B12" s="11" t="s">
        <v>29</v>
      </c>
      <c r="C12" s="43"/>
      <c r="D12" s="30">
        <v>1149</v>
      </c>
      <c r="E12" s="30">
        <v>1159</v>
      </c>
      <c r="F12" s="30">
        <v>1216</v>
      </c>
      <c r="G12" s="30">
        <v>1102</v>
      </c>
      <c r="H12" s="30">
        <v>1154</v>
      </c>
      <c r="I12" s="30">
        <v>1037</v>
      </c>
      <c r="J12" s="30">
        <v>322</v>
      </c>
      <c r="K12" s="30">
        <v>309</v>
      </c>
      <c r="L12" s="30">
        <v>461</v>
      </c>
      <c r="M12" s="30">
        <v>425</v>
      </c>
      <c r="N12" s="30">
        <v>508</v>
      </c>
      <c r="O12" s="30">
        <v>338</v>
      </c>
      <c r="P12" s="27">
        <f t="shared" ref="P12:P13" si="2">SUM(D12:O12)</f>
        <v>9180</v>
      </c>
    </row>
    <row r="13" spans="1:16" s="26" customFormat="1" ht="22.5" customHeight="1" x14ac:dyDescent="0.25">
      <c r="B13" s="11" t="s">
        <v>30</v>
      </c>
      <c r="C13" s="43"/>
      <c r="D13" s="30">
        <v>1654</v>
      </c>
      <c r="E13" s="30">
        <v>1455</v>
      </c>
      <c r="F13" s="30">
        <v>1485</v>
      </c>
      <c r="G13" s="30">
        <v>1153</v>
      </c>
      <c r="H13" s="30">
        <v>1777</v>
      </c>
      <c r="I13" s="30">
        <v>1526</v>
      </c>
      <c r="J13" s="30">
        <v>2160</v>
      </c>
      <c r="K13" s="30">
        <v>1529</v>
      </c>
      <c r="L13" s="30">
        <v>2056</v>
      </c>
      <c r="M13" s="30">
        <v>1567</v>
      </c>
      <c r="N13" s="30">
        <v>1161</v>
      </c>
      <c r="O13" s="30">
        <v>877</v>
      </c>
      <c r="P13" s="27">
        <f t="shared" si="2"/>
        <v>18400</v>
      </c>
    </row>
    <row r="14" spans="1:16" s="2" customFormat="1" ht="16.5" customHeight="1" x14ac:dyDescent="0.25">
      <c r="B14" s="41" t="s">
        <v>32</v>
      </c>
      <c r="C14" s="44"/>
      <c r="D14" s="36">
        <f>IF(SUM(D15:D16)=0,"...",SUM(D15:D16))</f>
        <v>207</v>
      </c>
      <c r="E14" s="36">
        <f t="shared" ref="E14:O14" si="3">IF(SUM(E15:E16)=0,"...",SUM(E15:E16))</f>
        <v>204</v>
      </c>
      <c r="F14" s="36">
        <f t="shared" si="3"/>
        <v>431</v>
      </c>
      <c r="G14" s="36">
        <f t="shared" si="3"/>
        <v>220</v>
      </c>
      <c r="H14" s="36">
        <f t="shared" si="3"/>
        <v>546</v>
      </c>
      <c r="I14" s="36">
        <f t="shared" si="3"/>
        <v>1008</v>
      </c>
      <c r="J14" s="36">
        <f t="shared" si="3"/>
        <v>290</v>
      </c>
      <c r="K14" s="36">
        <f>IF(SUM(K15:K16)=0,"...",SUM(K15:K16))</f>
        <v>280</v>
      </c>
      <c r="L14" s="36">
        <f t="shared" si="3"/>
        <v>377</v>
      </c>
      <c r="M14" s="36">
        <f t="shared" si="3"/>
        <v>306</v>
      </c>
      <c r="N14" s="36">
        <f t="shared" si="3"/>
        <v>270</v>
      </c>
      <c r="O14" s="36">
        <f t="shared" si="3"/>
        <v>242</v>
      </c>
      <c r="P14" s="37">
        <f>SUM(P15:P16)</f>
        <v>4381</v>
      </c>
    </row>
    <row r="15" spans="1:16" s="12" customFormat="1" ht="16.5" customHeight="1" x14ac:dyDescent="0.25">
      <c r="B15" s="11" t="s">
        <v>28</v>
      </c>
      <c r="C15" s="43"/>
      <c r="D15" s="30">
        <v>207</v>
      </c>
      <c r="E15" s="30">
        <v>204</v>
      </c>
      <c r="F15" s="30">
        <v>431</v>
      </c>
      <c r="G15" s="30">
        <v>220</v>
      </c>
      <c r="H15" s="30">
        <v>546</v>
      </c>
      <c r="I15" s="30">
        <v>1008</v>
      </c>
      <c r="J15" s="30">
        <v>290</v>
      </c>
      <c r="K15" s="30">
        <v>280</v>
      </c>
      <c r="L15" s="30">
        <v>377</v>
      </c>
      <c r="M15" s="30">
        <v>303</v>
      </c>
      <c r="N15" s="30">
        <v>270</v>
      </c>
      <c r="O15" s="30">
        <v>242</v>
      </c>
      <c r="P15" s="27">
        <f t="shared" ref="P15:P16" si="4">SUM(D15:O15)</f>
        <v>4378</v>
      </c>
    </row>
    <row r="16" spans="1:16" s="26" customFormat="1" ht="22.5" customHeight="1" x14ac:dyDescent="0.25">
      <c r="B16" s="11" t="s">
        <v>30</v>
      </c>
      <c r="C16" s="43"/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3</v>
      </c>
      <c r="N16" s="30">
        <v>0</v>
      </c>
      <c r="O16" s="30">
        <v>0</v>
      </c>
      <c r="P16" s="30">
        <f t="shared" si="4"/>
        <v>3</v>
      </c>
    </row>
    <row r="17" spans="2:16" s="2" customFormat="1" ht="16.5" customHeight="1" x14ac:dyDescent="0.25">
      <c r="B17" s="41" t="s">
        <v>46</v>
      </c>
      <c r="C17" s="44"/>
      <c r="D17" s="36">
        <f>IF(SUM(D18:D19)=0,"...",SUM(D18:D19))</f>
        <v>283</v>
      </c>
      <c r="E17" s="36">
        <f t="shared" ref="E17:O17" si="5">IF(SUM(E18:E19)=0,"...",SUM(E18:E19))</f>
        <v>359</v>
      </c>
      <c r="F17" s="36">
        <f t="shared" si="5"/>
        <v>362</v>
      </c>
      <c r="G17" s="36">
        <f t="shared" si="5"/>
        <v>313</v>
      </c>
      <c r="H17" s="36">
        <f t="shared" si="5"/>
        <v>409</v>
      </c>
      <c r="I17" s="36">
        <f t="shared" si="5"/>
        <v>662</v>
      </c>
      <c r="J17" s="36">
        <f t="shared" si="5"/>
        <v>375</v>
      </c>
      <c r="K17" s="36">
        <f t="shared" si="5"/>
        <v>303</v>
      </c>
      <c r="L17" s="36">
        <f t="shared" si="5"/>
        <v>384</v>
      </c>
      <c r="M17" s="36">
        <f t="shared" si="5"/>
        <v>312</v>
      </c>
      <c r="N17" s="36">
        <f>IF(SUM(N18:N19)=0,"...",SUM(N18:N19))</f>
        <v>377</v>
      </c>
      <c r="O17" s="36">
        <f t="shared" si="5"/>
        <v>386</v>
      </c>
      <c r="P17" s="37">
        <f>SUM(P18:P19)</f>
        <v>4525</v>
      </c>
    </row>
    <row r="18" spans="2:16" s="12" customFormat="1" ht="16.5" customHeight="1" x14ac:dyDescent="0.25">
      <c r="B18" s="11" t="s">
        <v>28</v>
      </c>
      <c r="C18" s="43"/>
      <c r="D18" s="30">
        <v>283</v>
      </c>
      <c r="E18" s="30">
        <v>340</v>
      </c>
      <c r="F18" s="30">
        <v>349</v>
      </c>
      <c r="G18" s="30">
        <v>313</v>
      </c>
      <c r="H18" s="30">
        <v>409</v>
      </c>
      <c r="I18" s="30">
        <v>661</v>
      </c>
      <c r="J18" s="30">
        <v>375</v>
      </c>
      <c r="K18" s="30">
        <v>303</v>
      </c>
      <c r="L18" s="30">
        <v>378</v>
      </c>
      <c r="M18" s="30">
        <v>312</v>
      </c>
      <c r="N18" s="30">
        <v>377</v>
      </c>
      <c r="O18" s="30">
        <v>384</v>
      </c>
      <c r="P18" s="27">
        <f t="shared" ref="P18:P19" si="6">SUM(D18:O18)</f>
        <v>4484</v>
      </c>
    </row>
    <row r="19" spans="2:16" s="26" customFormat="1" ht="22.5" customHeight="1" x14ac:dyDescent="0.25">
      <c r="B19" s="11" t="s">
        <v>30</v>
      </c>
      <c r="C19" s="43"/>
      <c r="D19" s="30">
        <v>0</v>
      </c>
      <c r="E19" s="30">
        <v>19</v>
      </c>
      <c r="F19" s="30">
        <v>13</v>
      </c>
      <c r="G19" s="30">
        <v>0</v>
      </c>
      <c r="H19" s="30">
        <v>0</v>
      </c>
      <c r="I19" s="30">
        <v>1</v>
      </c>
      <c r="J19" s="30">
        <v>0</v>
      </c>
      <c r="K19" s="30">
        <v>0</v>
      </c>
      <c r="L19" s="30">
        <v>6</v>
      </c>
      <c r="M19" s="30">
        <v>0</v>
      </c>
      <c r="N19" s="30">
        <v>0</v>
      </c>
      <c r="O19" s="30">
        <v>2</v>
      </c>
      <c r="P19" s="27">
        <f t="shared" si="6"/>
        <v>41</v>
      </c>
    </row>
    <row r="20" spans="2:16" s="20" customFormat="1" ht="22.5" customHeight="1" x14ac:dyDescent="0.25">
      <c r="B20" s="38" t="s">
        <v>33</v>
      </c>
      <c r="C20" s="9"/>
      <c r="D20" s="39">
        <f>IF(SUM(D10,D14,D17)=0,"...",SUM(D10,D14,D17))</f>
        <v>401745</v>
      </c>
      <c r="E20" s="39">
        <f t="shared" ref="E20:P20" si="7">IF(SUM(E10,E14,E17)=0,"...",SUM(E10,E14,E17))</f>
        <v>473695</v>
      </c>
      <c r="F20" s="39">
        <f t="shared" si="7"/>
        <v>539560</v>
      </c>
      <c r="G20" s="39">
        <f t="shared" si="7"/>
        <v>635180</v>
      </c>
      <c r="H20" s="39">
        <f t="shared" si="7"/>
        <v>707528</v>
      </c>
      <c r="I20" s="39">
        <f t="shared" si="7"/>
        <v>667831</v>
      </c>
      <c r="J20" s="39">
        <f t="shared" si="7"/>
        <v>749493</v>
      </c>
      <c r="K20" s="39">
        <f t="shared" si="7"/>
        <v>748913</v>
      </c>
      <c r="L20" s="39">
        <f t="shared" si="7"/>
        <v>689438</v>
      </c>
      <c r="M20" s="39">
        <f t="shared" si="7"/>
        <v>713908</v>
      </c>
      <c r="N20" s="39">
        <f t="shared" si="7"/>
        <v>470997</v>
      </c>
      <c r="O20" s="39">
        <f t="shared" si="7"/>
        <v>515977</v>
      </c>
      <c r="P20" s="39">
        <f t="shared" si="7"/>
        <v>7314265</v>
      </c>
    </row>
    <row r="21" spans="2:16" ht="6.75" customHeight="1" x14ac:dyDescent="0.2"/>
    <row r="22" spans="2:16" ht="13.5" customHeight="1" x14ac:dyDescent="0.2">
      <c r="B22" s="71" t="s">
        <v>44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2:16" ht="6.75" customHeight="1" thickBot="1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</row>
    <row r="24" spans="2:16" ht="16.5" customHeight="1" x14ac:dyDescent="0.2"/>
    <row r="25" spans="2:16" ht="16.5" customHeight="1" x14ac:dyDescent="0.2"/>
    <row r="26" spans="2:16" ht="16.5" customHeight="1" x14ac:dyDescent="0.2"/>
    <row r="27" spans="2:16" ht="16.5" customHeight="1" x14ac:dyDescent="0.2"/>
    <row r="28" spans="2:16" ht="16.5" customHeight="1" x14ac:dyDescent="0.2"/>
    <row r="29" spans="2:16" ht="16.5" customHeight="1" x14ac:dyDescent="0.2"/>
  </sheetData>
  <mergeCells count="9">
    <mergeCell ref="B22:P22"/>
    <mergeCell ref="B23:P23"/>
    <mergeCell ref="B1:E1"/>
    <mergeCell ref="B2:D2"/>
    <mergeCell ref="D5:P5"/>
    <mergeCell ref="D6:F6"/>
    <mergeCell ref="G6:I6"/>
    <mergeCell ref="J6:L6"/>
    <mergeCell ref="M6:P6"/>
  </mergeCells>
  <pageMargins left="0" right="0.59055118110236227" top="0" bottom="0.59055118110236227" header="0" footer="0.39370078740157483"/>
  <pageSetup paperSize="9" scale="83" orientation="landscape" horizontalDpi="4294967292" verticalDpi="4294967292" r:id="rId1"/>
  <headerFooter alignWithMargins="0"/>
  <ignoredErrors>
    <ignoredError sqref="F10 P14:P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Passagiere auf dem EuroAirport</dc:title>
  <dc:creator>Statistisches Amt Basel-Stadt</dc:creator>
  <cp:keywords>Flugverkehr</cp:keywords>
  <cp:lastModifiedBy>Rodiqi, Irma</cp:lastModifiedBy>
  <cp:lastPrinted>2015-04-28T11:54:40Z</cp:lastPrinted>
  <dcterms:created xsi:type="dcterms:W3CDTF">2015-02-17T10:52:57Z</dcterms:created>
  <dcterms:modified xsi:type="dcterms:W3CDTF">2023-12-19T08:17:16Z</dcterms:modified>
  <cp:category>Passagiere</cp:category>
</cp:coreProperties>
</file>