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6-Kultur\"/>
    </mc:Choice>
  </mc:AlternateContent>
  <bookViews>
    <workbookView xWindow="720" yWindow="372" windowWidth="17352" windowHeight="8448" tabRatio="736"/>
  </bookViews>
  <sheets>
    <sheet name="Steckbrief" sheetId="18" r:id="rId1"/>
    <sheet name="Vorstell. n. Sparte 1930-2002" sheetId="20" r:id="rId2"/>
    <sheet name="Vorstellung Besuche n. Sparte" sheetId="10" r:id="rId3"/>
    <sheet name="Besuche nach Spielstätte" sheetId="11" r:id="rId4"/>
    <sheet name="Meistbesuchte Produktionen" sheetId="19" r:id="rId5"/>
    <sheet name="Besuchsdurchschnitt 2002-2015" sheetId="17" r:id="rId6"/>
    <sheet name="Vorstellungen 2002-2015" sheetId="15" r:id="rId7"/>
    <sheet name="Auslastung 2002-2015" sheetId="13" r:id="rId8"/>
  </sheets>
  <definedNames>
    <definedName name="_AMO_UniqueIdentifier" hidden="1">"'d7196eb3-6133-46c8-8f88-9795bf557391'"</definedName>
    <definedName name="_xlnm._FilterDatabase" localSheetId="4" hidden="1">'Meistbesuchte Produktionen'!$A$10:$Q$61</definedName>
    <definedName name="_xlnm.Print_Titles" localSheetId="4">'Meistbesuchte Produktionen'!$1:$8</definedName>
    <definedName name="_xlnm.Print_Titles" localSheetId="6">'Vorstellungen 2002-2015'!$1:$9</definedName>
  </definedNames>
  <calcPr calcId="162913"/>
</workbook>
</file>

<file path=xl/calcChain.xml><?xml version="1.0" encoding="utf-8"?>
<calcChain xmlns="http://schemas.openxmlformats.org/spreadsheetml/2006/main">
  <c r="E27" i="11" l="1"/>
  <c r="F26" i="11" l="1"/>
  <c r="E26" i="11"/>
  <c r="F25" i="11" l="1"/>
  <c r="E25" i="11"/>
  <c r="F23" i="11"/>
  <c r="E23" i="11"/>
</calcChain>
</file>

<file path=xl/sharedStrings.xml><?xml version="1.0" encoding="utf-8"?>
<sst xmlns="http://schemas.openxmlformats.org/spreadsheetml/2006/main" count="530" uniqueCount="226">
  <si>
    <t>…</t>
  </si>
  <si>
    <t>Grosse Bühne</t>
  </si>
  <si>
    <t>Schauspielhaus</t>
  </si>
  <si>
    <t>Oper</t>
  </si>
  <si>
    <t>Schauspiel</t>
  </si>
  <si>
    <t>Sparte</t>
  </si>
  <si>
    <t>2002/03</t>
  </si>
  <si>
    <t>2003/04</t>
  </si>
  <si>
    <t>2004/05</t>
  </si>
  <si>
    <t>2005/06</t>
  </si>
  <si>
    <t>2006/07</t>
  </si>
  <si>
    <t>2008/09</t>
  </si>
  <si>
    <t>2007/08</t>
  </si>
  <si>
    <t>2009/10</t>
  </si>
  <si>
    <t>2010/11</t>
  </si>
  <si>
    <t>Schauspielhaus/Foyer</t>
  </si>
  <si>
    <t>Kleine Bühne</t>
  </si>
  <si>
    <t>Andere Spielorte</t>
  </si>
  <si>
    <t>Produktion</t>
  </si>
  <si>
    <t>Auslastung in %</t>
  </si>
  <si>
    <t>Anzahl Vorstellungen</t>
  </si>
  <si>
    <t>Ballett</t>
  </si>
  <si>
    <t>Foyer Sch./Klosterberg 6</t>
  </si>
  <si>
    <t>2011/12</t>
  </si>
  <si>
    <t>2012/13</t>
  </si>
  <si>
    <t>2013/14</t>
  </si>
  <si>
    <t>t16.1.01</t>
  </si>
  <si>
    <t>Total</t>
  </si>
  <si>
    <r>
      <t>Kleine Bühne/Foyer</t>
    </r>
    <r>
      <rPr>
        <vertAlign val="superscript"/>
        <sz val="9"/>
        <rFont val="Arial"/>
        <family val="2"/>
      </rPr>
      <t>2</t>
    </r>
  </si>
  <si>
    <t>2014/15</t>
  </si>
  <si>
    <t>2015/16</t>
  </si>
  <si>
    <t>2016/17</t>
  </si>
  <si>
    <t>2017/18</t>
  </si>
  <si>
    <t>2018/19</t>
  </si>
  <si>
    <r>
      <t>Foyer Grosse Bühne</t>
    </r>
    <r>
      <rPr>
        <vertAlign val="superscript"/>
        <sz val="9"/>
        <rFont val="Arial"/>
        <family val="2"/>
      </rPr>
      <t>2</t>
    </r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</si>
  <si>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</si>
  <si>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</si>
  <si>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</si>
  <si>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</si>
  <si>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</si>
  <si>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</si>
  <si>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</si>
  <si>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</si>
  <si>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</si>
  <si>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Die Zauberflöte</t>
  </si>
  <si>
    <t>Jesus Christ Superstar</t>
  </si>
  <si>
    <t>Macbeth</t>
  </si>
  <si>
    <t>Chowanschtschina</t>
  </si>
  <si>
    <t>Melancholia</t>
  </si>
  <si>
    <t>John Gabriel Borkman</t>
  </si>
  <si>
    <t>Sleeping Beauty</t>
  </si>
  <si>
    <t>Tewje</t>
  </si>
  <si>
    <t>Junges Haus</t>
  </si>
  <si>
    <t>Sonstige Veranstaltungen</t>
  </si>
  <si>
    <t>Fremdveranstaltungen</t>
  </si>
  <si>
    <r>
      <t>Meistbesuchte Produktionen am Theater Basel seit der Saison 2014/2015</t>
    </r>
    <r>
      <rPr>
        <vertAlign val="superscript"/>
        <sz val="9"/>
        <rFont val="Arial Black"/>
        <family val="2"/>
      </rPr>
      <t>1</t>
    </r>
  </si>
  <si>
    <t>Juditha triumphans</t>
  </si>
  <si>
    <t>Don Pasquale</t>
  </si>
  <si>
    <t>Médée</t>
  </si>
  <si>
    <t>Otello</t>
  </si>
  <si>
    <t>Die Liebe kann tanzen</t>
  </si>
  <si>
    <t>Les contes d'Hoffmann</t>
  </si>
  <si>
    <t>Dance talks</t>
  </si>
  <si>
    <t>Così fan tutte</t>
  </si>
  <si>
    <t>Daphne</t>
  </si>
  <si>
    <t>Die tote Stadt</t>
  </si>
  <si>
    <t>Don Giovanni</t>
  </si>
  <si>
    <t>La forza del destino</t>
  </si>
  <si>
    <t>Satyagraha</t>
  </si>
  <si>
    <t>Drei Schwestern</t>
  </si>
  <si>
    <t>Wilhelm Tell</t>
  </si>
  <si>
    <t>Peer Gynt</t>
  </si>
  <si>
    <t>Robin Hood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</si>
  <si>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Seit der Saison 2012/13 werden die tatsächlich belegten Plätze ausgewiesen, zuvor waren die abgesetzten Eintrittskarten massgebend. Seit der Saison 2015/16 werden die Vorstellungen nicht mehr nach Spielstätte ausgewiesen.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2013/14 erstmals mit Veranstaltungen des Adventskalenders; um Vergleichbarkeit zu gewährleisten, wurde die Vorsaison angepasst.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</si>
  <si>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Seit der Saison 2015/16 werden die Vorstellungen nicht mehr nach Spielstätte ausgewiesen.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2013/14 erstmals mit Veranstaltungen des Adventskalenders; um Vergleichbarkeit zu gewährleisten, wurde die Vorsaison angepasst. </t>
    </r>
  </si>
  <si>
    <t xml:space="preserve">La traviata </t>
  </si>
  <si>
    <t>Schwanensee</t>
  </si>
  <si>
    <t>Die Dreigroschenoper</t>
  </si>
  <si>
    <t>Tod in Venedig</t>
  </si>
  <si>
    <t>La Cenerentola (Aschenputtel)</t>
  </si>
  <si>
    <t>Woyzeck</t>
  </si>
  <si>
    <t>Die Blume von Hawaii</t>
  </si>
  <si>
    <t>Vorstellungen</t>
  </si>
  <si>
    <t>Foyer Schausp.</t>
  </si>
  <si>
    <t>2014/2015</t>
  </si>
  <si>
    <t>2015/2016</t>
  </si>
  <si>
    <t>2016/2017</t>
  </si>
  <si>
    <t>2017/2018</t>
  </si>
  <si>
    <t>2018/2019</t>
  </si>
  <si>
    <t>Carmen</t>
  </si>
  <si>
    <t xml:space="preserve">Lucia di Lammermoor </t>
  </si>
  <si>
    <t>Hotel Strindberg</t>
  </si>
  <si>
    <t xml:space="preserve">Madama Butterfly </t>
  </si>
  <si>
    <t>König Arthur</t>
  </si>
  <si>
    <t>Herr der Diebe</t>
  </si>
  <si>
    <t>The Comedy of Error(z)</t>
  </si>
  <si>
    <t>Das Versprechen</t>
  </si>
  <si>
    <t>Ein Käfig voller Narren</t>
  </si>
  <si>
    <r>
      <t>Foyer Gr. Bühne</t>
    </r>
    <r>
      <rPr>
        <vertAlign val="superscript"/>
        <sz val="9"/>
        <rFont val="Arial"/>
        <family val="2"/>
      </rPr>
      <t>2</t>
    </r>
  </si>
  <si>
    <r>
      <t>Vorstellungen am Theater Basel nach Spielstätte von 2002/2003 bis 2014/2015</t>
    </r>
    <r>
      <rPr>
        <vertAlign val="superscript"/>
        <sz val="9"/>
        <rFont val="Arial Black"/>
        <family val="2"/>
      </rPr>
      <t>1</t>
    </r>
  </si>
  <si>
    <r>
      <t>Auslastung am Theater Basel nach Spielstätte von 2002/2003 bis 2014/2015</t>
    </r>
    <r>
      <rPr>
        <vertAlign val="superscript"/>
        <sz val="9"/>
        <rFont val="Arial Black"/>
        <family val="2"/>
      </rPr>
      <t>1</t>
    </r>
  </si>
  <si>
    <t>Spielsaison</t>
  </si>
  <si>
    <t>Barbara Hofer-Sasshofer</t>
  </si>
  <si>
    <t>barbara.hofer@bs.ch</t>
  </si>
  <si>
    <t>+41 61 267 59 44</t>
  </si>
  <si>
    <t>Andersens Erzählungen</t>
  </si>
  <si>
    <t xml:space="preserve">Il barbiere di Siviglia </t>
  </si>
  <si>
    <t>La Bohème</t>
  </si>
  <si>
    <t xml:space="preserve">Cow </t>
  </si>
  <si>
    <t>2019/2020</t>
  </si>
  <si>
    <r>
      <t>2019/20</t>
    </r>
    <r>
      <rPr>
        <vertAlign val="superscript"/>
        <sz val="9"/>
        <rFont val="Arial"/>
        <family val="2"/>
      </rPr>
      <t>2</t>
    </r>
  </si>
  <si>
    <r>
      <t>2019/20</t>
    </r>
    <r>
      <rPr>
        <vertAlign val="superscript"/>
        <sz val="9"/>
        <rFont val="Arial"/>
        <family val="2"/>
      </rPr>
      <t>3</t>
    </r>
  </si>
  <si>
    <r>
      <t>Saison</t>
    </r>
    <r>
      <rPr>
        <vertAlign val="superscript"/>
        <sz val="9"/>
        <rFont val="Arial"/>
        <family val="2"/>
      </rPr>
      <t>2</t>
    </r>
  </si>
  <si>
    <r>
      <t>Oper</t>
    </r>
    <r>
      <rPr>
        <vertAlign val="superscript"/>
        <sz val="8"/>
        <rFont val="Arial"/>
        <family val="2"/>
      </rPr>
      <t>3</t>
    </r>
  </si>
  <si>
    <t>Publikationsort:</t>
  </si>
  <si>
    <t>Internetseite des Statistischen Amtes des Kantons Basel-Stadt</t>
  </si>
  <si>
    <t>Erhebungsart:</t>
  </si>
  <si>
    <t xml:space="preserve">Referenzperiode: </t>
  </si>
  <si>
    <t>Jahr</t>
  </si>
  <si>
    <t>Daten Theater Basel</t>
  </si>
  <si>
    <t>Stat. Amt des Kantons Basel-Stadt; Geschäftsbericht Theater Basel</t>
  </si>
  <si>
    <r>
      <t>2020/21</t>
    </r>
    <r>
      <rPr>
        <vertAlign val="superscript"/>
        <sz val="9"/>
        <rFont val="Arial"/>
        <family val="2"/>
      </rPr>
      <t>3</t>
    </r>
  </si>
  <si>
    <r>
      <t>2020/21</t>
    </r>
    <r>
      <rPr>
        <vertAlign val="superscript"/>
        <sz val="9"/>
        <rFont val="Arial"/>
        <family val="2"/>
      </rPr>
      <t>4</t>
    </r>
  </si>
  <si>
    <t>Saint François d'Assise</t>
  </si>
  <si>
    <t>2020/2021</t>
  </si>
  <si>
    <t>Im Flow der Apokalypse</t>
  </si>
  <si>
    <t>Methamorphosen</t>
  </si>
  <si>
    <t>Onkel Wanja</t>
  </si>
  <si>
    <r>
      <t>Schauspielhaus</t>
    </r>
    <r>
      <rPr>
        <sz val="10"/>
        <rFont val="Arial"/>
        <family val="2"/>
      </rPr>
      <t>/Foyer</t>
    </r>
  </si>
  <si>
    <r>
      <t>Vorstellungen im Theater Basel</t>
    </r>
    <r>
      <rPr>
        <vertAlign val="superscript"/>
        <sz val="9"/>
        <rFont val="Arial Black"/>
        <family val="2"/>
      </rPr>
      <t>1</t>
    </r>
    <r>
      <rPr>
        <sz val="10"/>
        <rFont val="Arial Black"/>
        <family val="2"/>
      </rPr>
      <t xml:space="preserve"> </t>
    </r>
    <r>
      <rPr>
        <b/>
        <sz val="10"/>
        <rFont val="Arial Black"/>
        <family val="2"/>
      </rPr>
      <t xml:space="preserve">nach Sparte von 1930/1931 bis 2001/2002 </t>
    </r>
  </si>
  <si>
    <t>Spielzeit</t>
  </si>
  <si>
    <t xml:space="preserve">Schauspiel </t>
  </si>
  <si>
    <t>1930/31</t>
  </si>
  <si>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</si>
  <si>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</si>
  <si>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</si>
  <si>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</si>
  <si>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</si>
  <si>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</si>
  <si>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</si>
  <si>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</si>
  <si>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</si>
  <si>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</si>
  <si>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1941/42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</si>
  <si>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</si>
  <si>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</si>
  <si>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</si>
  <si>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</si>
  <si>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</si>
  <si>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</si>
  <si>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</si>
  <si>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</si>
  <si>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</si>
  <si>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</si>
  <si>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</si>
  <si>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</si>
  <si>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</si>
  <si>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</si>
  <si>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</si>
  <si>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</si>
  <si>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</si>
  <si>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</si>
  <si>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</si>
  <si>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</si>
  <si>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</si>
  <si>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</si>
  <si>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</si>
  <si>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</si>
  <si>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</si>
  <si>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</si>
  <si>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</si>
  <si>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</si>
  <si>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</si>
  <si>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</si>
  <si>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</si>
  <si>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</si>
  <si>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</si>
  <si>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</si>
  <si>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</si>
  <si>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</si>
  <si>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</si>
  <si>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</si>
  <si>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</si>
  <si>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</si>
  <si>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</si>
  <si>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</si>
  <si>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</si>
  <si>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</si>
  <si>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</si>
  <si>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</si>
  <si>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</si>
  <si>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</si>
  <si>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</si>
  <si>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</si>
  <si>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</si>
  <si>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</si>
  <si>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</si>
  <si>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</si>
  <si>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</si>
  <si>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r>
      <t>1942/43</t>
    </r>
    <r>
      <rPr>
        <vertAlign val="superscript"/>
        <sz val="9"/>
        <rFont val="Arial"/>
        <family val="2"/>
      </rPr>
      <t>4</t>
    </r>
  </si>
  <si>
    <r>
      <t>1954/55</t>
    </r>
    <r>
      <rPr>
        <vertAlign val="superscript"/>
        <sz val="9"/>
        <rFont val="Arial"/>
        <family val="2"/>
      </rPr>
      <t>5</t>
    </r>
  </si>
  <si>
    <r>
      <t>1955/56</t>
    </r>
    <r>
      <rPr>
        <vertAlign val="superscript"/>
        <sz val="9"/>
        <rFont val="Arial"/>
        <family val="2"/>
      </rPr>
      <t>6</t>
    </r>
  </si>
  <si>
    <r>
      <t>1968/69</t>
    </r>
    <r>
      <rPr>
        <vertAlign val="superscript"/>
        <sz val="9"/>
        <rFont val="Arial"/>
        <family val="2"/>
      </rPr>
      <t>7</t>
    </r>
  </si>
  <si>
    <r>
      <t>Operette</t>
    </r>
    <r>
      <rPr>
        <vertAlign val="superscript"/>
        <sz val="9"/>
        <rFont val="Arial"/>
        <family val="2"/>
      </rPr>
      <t>3</t>
    </r>
  </si>
  <si>
    <r>
      <t>Oper</t>
    </r>
    <r>
      <rPr>
        <vertAlign val="superscript"/>
        <sz val="9"/>
        <rFont val="Arial"/>
        <family val="2"/>
      </rPr>
      <t>2</t>
    </r>
  </si>
  <si>
    <r>
      <t>1987/88</t>
    </r>
    <r>
      <rPr>
        <vertAlign val="superscript"/>
        <sz val="9"/>
        <rFont val="Arial"/>
        <family val="2"/>
      </rPr>
      <t>8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</si>
  <si>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Bis 1988 Stadttheater.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Ab Jahrbuchausgabe 1946 lautet die Sparte Oper von Spielzeit 1936/37 bis 1986/1987 Oper inkl. Ballett.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In den historischen Ausgaben ist nicht dokumentiert, wo die Zahlenreihe der Sparte Operette ab 1988/89 weitergeführt wird.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Davon 137 Vorstellungen der Sparte Schauspiel im Küchlintheater.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Ab 1954/55 durch eine statistische Neueinteilung mit den Zahlen früherer Jahrgänge nicht mehr vergleichbar. </t>
    </r>
    <r>
      <rPr>
        <vertAlign val="superscript"/>
        <sz val="8"/>
        <rFont val="Arial"/>
        <family val="2"/>
      </rPr>
      <t>6</t>
    </r>
    <r>
      <rPr>
        <sz val="9"/>
        <rFont val="Arial"/>
        <family val="2"/>
      </rPr>
      <t xml:space="preserve">1955/56 bis 1967/68 Schauspiel inklusive Aufführungen des Theaters Komödie (Schauspiel und Komödie). </t>
    </r>
    <r>
      <rPr>
        <vertAlign val="superscript"/>
        <sz val="8"/>
        <rFont val="Arial"/>
        <family val="2"/>
      </rPr>
      <t>7</t>
    </r>
    <r>
      <rPr>
        <sz val="9"/>
        <rFont val="Arial"/>
        <family val="2"/>
      </rPr>
      <t xml:space="preserve">1968/69 bis 1986/87 Sparte Schauspiel inklusive Aufführungen des Theaters Komödie (Schauspiel und Diverse). </t>
    </r>
    <r>
      <rPr>
        <vertAlign val="superscript"/>
        <sz val="8"/>
        <rFont val="Arial"/>
        <family val="2"/>
      </rPr>
      <t xml:space="preserve"> 8</t>
    </r>
    <r>
      <rPr>
        <sz val="9"/>
        <rFont val="Arial"/>
        <family val="2"/>
      </rPr>
      <t>Ab 1987/88 neue Aufteilung nach den Sparten Oper, Ballett, Schauspiel (Grosse Bühne, Komödie), ohne Gastspiele und Kleine Bühne.</t>
    </r>
  </si>
  <si>
    <t>Theater Basel</t>
  </si>
  <si>
    <t>Seit 1930; jährlich</t>
  </si>
  <si>
    <t>Heidi</t>
  </si>
  <si>
    <t>2021/2022</t>
  </si>
  <si>
    <t>Matthäus-Passion</t>
  </si>
  <si>
    <r>
      <t>Besuche</t>
    </r>
    <r>
      <rPr>
        <vertAlign val="superscript"/>
        <sz val="9"/>
        <rFont val="Arial"/>
        <family val="2"/>
      </rPr>
      <t>1</t>
    </r>
  </si>
  <si>
    <t>Vorstellungen und Besuche im Theater Basel nach Sparte seit 2015/2016</t>
  </si>
  <si>
    <r>
      <t>Besuche im Theater Basel nach Spielstätte seit 2002/2003</t>
    </r>
    <r>
      <rPr>
        <vertAlign val="superscript"/>
        <sz val="9"/>
        <rFont val="Arial Black"/>
        <family val="2"/>
      </rPr>
      <t>1</t>
    </r>
  </si>
  <si>
    <t>Besuche total</t>
  </si>
  <si>
    <t>Besuche pro Vorstellung</t>
  </si>
  <si>
    <t>Vorstellungen und Besuche Theater Basel</t>
  </si>
  <si>
    <r>
      <t>Besuchsdurchschnitt am Theater Basel nach Spielstätte von 2002/2003 bis 2014/2015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</si>
  <si>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Seit der Saison 2012/13 werden die tatsächlich belegten Plätze ausgewiesen, zuvor waren die abgesetzten Eintrittskarten massgebend. Seit der Saison 2015/16 wird der Besuchsdurchschnitt nicht mehr nach Spielstätte ausgewiesen.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2013/14 erstmals mit Veranstaltungen des Adventskalenders; um Vergleichbarkeit zu gewährleisten, wurde die Vorsaison angepasst. </t>
    </r>
  </si>
  <si>
    <t>Februar 2024</t>
  </si>
  <si>
    <r>
      <t>2021/22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</si>
  <si>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Ausgewiesen sind die belegten Plätze, nicht die abgesetzten Eintrittskarten.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Aufgrund der COVID-19-Pandemie blieben das Grosse Haus ab 28.2.2020 und alle Spielstätten des Theaters Basel ab 3.3.2020 bis Ende der Spielsaison 2019/2020 geschlossen; lediglich im Juni 2020 fanden 23 verschiedene Vorstellungen mit reduziertem Platzangebot an diversen Spielstätten des Theaters Basel statt.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Aufgrund der COVID-19-Pandemie reduzierte Saalplankapazitäten; komplett eingestellter Spielbetrieb  vom 7.12.2020 bis 21.4.2021; vom 22.4.2021 bis 3.6.2021 waren 50 und ab 4.6.2021 bis Saisonende 100 Personen zugelassen.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Zur Eröffnung der Spielzeit vom 20.8.2021 bis 3.10.2021 Festival "Extra Wochen". Aufgrund der COVID-19-Pandemie reduzierte Saalplankapazitäten bis inklusive September 2021.</t>
    </r>
  </si>
  <si>
    <r>
      <t>2021/22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</si>
  <si>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Seit der Saison 2012/13 werden die tatsächlich belegten Plätze ausgewiesen, zuvor waren die abgesetzten Eintrittskarten massgebend.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2013/14 erstmals mit Veranstaltungen des Adventskalenders; um Vergleichbarkeit zu gewährleisten, wurde die Vorsaison angepasst.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Aufgrund der COVID-19-Pandemie blieben das Grosse Haus ab 28.2.2020 und alle Spielstätten des Theaters Basel ab 3.3.2020 bis Ende der Spielsaison 2019/2020 geschlossen; lediglich im Juni 2020 fanden 23 verschiedene Vorstellungen mit reduziertem Platzangebot an diversen Spielstätten des Theaters Basel statt.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Aufgrund der COVID-19-Pandemie waren alle Spielstätten des Theaters Basel vom 7.12.2020 bis 21.4.2021 geschlossen. Vom 22.4.2021 bis 3.6.2021 waren 50 und ab 4.6.2021 100 Personen pro Saal zugelassen. </t>
    </r>
    <r>
      <rPr>
        <vertAlign val="superscript"/>
        <sz val="8"/>
        <rFont val="Arial"/>
        <family val="2"/>
      </rPr>
      <t xml:space="preserve"> 5</t>
    </r>
    <r>
      <rPr>
        <sz val="9"/>
        <rFont val="Arial"/>
        <family val="2"/>
      </rPr>
      <t>Zur Eröffnung der Spielzeit vom 20.8.2021 bis 3.10.2021 Festival "Extra Wochen". Aufgrund der COVID-19-Pandemie reduzierte Saalplankapazitäten bis inklusive September 2021.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</si>
  <si>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Vorstellungen mit insgesamt mehr als 6 000 zahlenden Zuschauern. In der Spielsaison 2020/2021 werden aufgrund der Einschränkungen durch die COVID-19-Pandemie Vorstellungen mit mehr als 1 000 zahlenden Zuschauern gezeigt; 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Aufgrund der COVID-19-Pandemie blieben das Grosse Haus in der Spielsaison 2019/2020 ab 28.2.2020 und alle Spielstätten des Theaters Basel ab 3.3.2020 bis Ende der Spielsaison  geschlossen; lediglich im Juni 2020 fanden 23 verschiedene Vorstellungen mit reduziertem Platzangebot an diversen Spielstätten des Theaters Basel statt. In der Spielsaison 2020/2021 reduzierte Saalplankapazitäten aufgrund der COVID-19-Pandemie; komplett eingestellter Spielbetrieb  vom 7.12.2020 bis 21.4.2021; vom 22.4.2021 bis 3.6.2021 waren 50 und ab 4.6.2021 bis Saisonende 100 Personen zugelassen. Zur Eröffnung der Spielzeit 2021/2022 vom 20.8.2021 bis 3.10.2021 Festival "Extra Wochen". Aufgrund der COVID-19-Pandemie reduzierte Saalplankapazitäten bis inklusive September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</si>
</sst>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%"/>
    <numFmt numFmtId="168" formatCode="#,##0.0%"/>
    <numFmt numFmtId="169" formatCode="#,##0.000;\ \-#,##0.000;&quot;–&quot;;@"/>
    <numFmt numFmtId="170" formatCode="#,##0.0000;\ \-#,##0.0000;&quot;–&quot;;@"/>
    <numFmt numFmtId="171" formatCode="#,##0,;\-#,##0,;\ &quot;–&quot;\ ;\ @\ "/>
    <numFmt numFmtId="172" formatCode="0.0"/>
    <numFmt numFmtId="173" formatCode="_ * #,##0.0_ ;_ * \-#,##0.0_ ;_ * &quot;-&quot;_ ;_ @_ "/>
    <numFmt numFmtId="174" formatCode="[$-807]d\.\ mmmm\ yyyy;@"/>
  </numFmts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vertAlign val="superscript"/>
      <sz val="10"/>
      <name val="Arial Black"/>
      <family val="2"/>
    </font>
    <font>
      <sz val="10"/>
      <name val="Arial"/>
      <family val="2"/>
    </font>
    <font>
      <sz val="10"/>
      <name val="Arial Black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theme="1"/>
      <name val="Calibri"/>
      <family val="2"/>
      <scheme val="minor"/>
    </font>
    <font>
      <sz val="8"/>
      <name val="Arial Black"/>
      <family val="2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71" fontId="1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1" fillId="0" borderId="0" applyFill="0" applyBorder="0" applyAlignment="0" applyProtection="0">
      <alignment horizontal="left"/>
    </xf>
    <xf numFmtId="165" fontId="1" fillId="0" borderId="0" applyFill="0" applyBorder="0" applyAlignment="0" applyProtection="0">
      <alignment horizontal="left"/>
    </xf>
    <xf numFmtId="169" fontId="3" fillId="0" borderId="0" applyFill="0" applyBorder="0" applyProtection="0">
      <alignment horizontal="right" vertical="top"/>
    </xf>
    <xf numFmtId="170" fontId="4" fillId="0" borderId="0" applyFill="0" applyBorder="0" applyProtection="0">
      <alignment horizontal="right" vertical="top"/>
    </xf>
    <xf numFmtId="0" fontId="5" fillId="0" borderId="0"/>
    <xf numFmtId="167" fontId="3" fillId="0" borderId="0" applyFill="0" applyBorder="0">
      <alignment horizontal="right" vertical="top"/>
    </xf>
    <xf numFmtId="168" fontId="3" fillId="0" borderId="0" applyFill="0" applyBorder="0">
      <alignment horizontal="right" vertical="top"/>
    </xf>
    <xf numFmtId="0" fontId="2" fillId="0" borderId="0"/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9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3" fillId="0" borderId="0">
      <alignment horizontal="left" vertical="top"/>
    </xf>
    <xf numFmtId="0" fontId="11" fillId="0" borderId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41" fontId="18" fillId="0" borderId="0" applyFont="0" applyFill="0" applyBorder="0" applyAlignment="0" applyProtection="0"/>
    <xf numFmtId="166" fontId="19" fillId="0" borderId="0" applyFill="0" applyBorder="0" applyProtection="0">
      <alignment horizontal="right" vertical="top"/>
    </xf>
    <xf numFmtId="170" fontId="3" fillId="0" borderId="0" applyFill="0" applyBorder="0" applyProtection="0">
      <alignment horizontal="right" vertical="top"/>
    </xf>
    <xf numFmtId="0" fontId="20" fillId="3" borderId="5" applyNumberFormat="0" applyFont="0" applyAlignment="0" applyProtection="0"/>
    <xf numFmtId="0" fontId="18" fillId="0" borderId="0"/>
    <xf numFmtId="164" fontId="3" fillId="0" borderId="0" applyFill="0" applyBorder="0" applyProtection="0">
      <alignment horizontal="right" vertical="center"/>
    </xf>
    <xf numFmtId="165" fontId="3" fillId="0" borderId="0" applyFill="0" applyBorder="0" applyProtection="0">
      <alignment horizontal="right" vertical="center"/>
    </xf>
    <xf numFmtId="169" fontId="3" fillId="0" borderId="0" applyFill="0" applyBorder="0" applyProtection="0">
      <alignment horizontal="right" vertical="center"/>
    </xf>
    <xf numFmtId="170" fontId="3" fillId="0" borderId="0" applyFill="0" applyBorder="0" applyProtection="0">
      <alignment horizontal="right" vertical="center"/>
    </xf>
    <xf numFmtId="166" fontId="3" fillId="0" borderId="0" applyFill="0" applyBorder="0" applyProtection="0">
      <alignment horizontal="right" vertical="center"/>
    </xf>
    <xf numFmtId="166" fontId="3" fillId="0" borderId="0" applyFill="0" applyBorder="0" applyProtection="0">
      <alignment horizontal="right" vertical="center"/>
    </xf>
    <xf numFmtId="166" fontId="19" fillId="0" borderId="1">
      <alignment horizontal="left" vertical="top"/>
    </xf>
    <xf numFmtId="0" fontId="3" fillId="0" borderId="0" applyBorder="0">
      <alignment horizontal="left" vertical="center"/>
    </xf>
    <xf numFmtId="166" fontId="3" fillId="0" borderId="0" applyBorder="0">
      <alignment horizontal="right" vertical="center"/>
    </xf>
    <xf numFmtId="166" fontId="3" fillId="0" borderId="0" applyNumberFormat="0" applyFill="0" applyBorder="0">
      <alignment horizontal="left" vertical="top" indent="1"/>
    </xf>
    <xf numFmtId="166" fontId="3" fillId="0" borderId="0" applyNumberFormat="0" applyFill="0" applyBorder="0">
      <alignment horizontal="left" vertical="top" indent="2"/>
    </xf>
    <xf numFmtId="166" fontId="19" fillId="0" borderId="0" applyNumberFormat="0" applyFill="0" applyBorder="0">
      <alignment horizontal="left" vertical="top"/>
    </xf>
    <xf numFmtId="166" fontId="19" fillId="0" borderId="0" applyNumberFormat="0" applyFill="0" applyBorder="0">
      <alignment horizontal="right" vertical="top"/>
    </xf>
    <xf numFmtId="0" fontId="21" fillId="0" borderId="0">
      <alignment horizontal="left" vertical="top"/>
    </xf>
    <xf numFmtId="0" fontId="2" fillId="0" borderId="0"/>
  </cellStyleXfs>
  <cellXfs count="213">
    <xf numFmtId="0" fontId="0" fillId="0" borderId="0" xfId="0"/>
    <xf numFmtId="0" fontId="2" fillId="0" borderId="0" xfId="10" applyFont="1" applyAlignment="1">
      <alignment wrapText="1"/>
    </xf>
    <xf numFmtId="0" fontId="8" fillId="0" borderId="0" xfId="10" applyFont="1" applyBorder="1" applyAlignment="1">
      <alignment horizontal="left"/>
    </xf>
    <xf numFmtId="0" fontId="8" fillId="0" borderId="0" xfId="10" applyFont="1" applyBorder="1" applyAlignment="1">
      <alignment wrapText="1"/>
    </xf>
    <xf numFmtId="0" fontId="8" fillId="0" borderId="0" xfId="10" applyFont="1" applyAlignment="1">
      <alignment wrapText="1"/>
    </xf>
    <xf numFmtId="0" fontId="2" fillId="0" borderId="3" xfId="10" applyFont="1" applyBorder="1" applyAlignment="1">
      <alignment vertical="center" wrapText="1"/>
    </xf>
    <xf numFmtId="0" fontId="2" fillId="0" borderId="0" xfId="10" applyFont="1" applyFill="1" applyAlignment="1">
      <alignment vertical="center" wrapText="1"/>
    </xf>
    <xf numFmtId="0" fontId="2" fillId="0" borderId="0" xfId="10" applyFont="1" applyBorder="1" applyAlignment="1">
      <alignment horizontal="right" vertical="center" wrapText="1"/>
    </xf>
    <xf numFmtId="0" fontId="2" fillId="0" borderId="3" xfId="10" applyFont="1" applyBorder="1" applyAlignment="1">
      <alignment horizontal="right" vertical="center" wrapText="1"/>
    </xf>
    <xf numFmtId="0" fontId="0" fillId="0" borderId="0" xfId="10" applyFont="1" applyBorder="1" applyAlignment="1">
      <alignment horizontal="left" vertical="top" wrapText="1"/>
    </xf>
    <xf numFmtId="0" fontId="2" fillId="0" borderId="0" xfId="10" applyFont="1" applyFill="1" applyBorder="1" applyAlignment="1">
      <alignment horizontal="right" vertical="center" wrapText="1"/>
    </xf>
    <xf numFmtId="0" fontId="0" fillId="0" borderId="0" xfId="10" applyFont="1" applyFill="1" applyBorder="1" applyAlignment="1">
      <alignment horizontal="right" vertical="center" wrapText="1"/>
    </xf>
    <xf numFmtId="166" fontId="2" fillId="0" borderId="0" xfId="10" applyNumberFormat="1" applyFont="1" applyBorder="1" applyAlignment="1">
      <alignment horizontal="left" vertical="top" wrapText="1"/>
    </xf>
    <xf numFmtId="166" fontId="11" fillId="0" borderId="0" xfId="10" applyNumberFormat="1" applyFont="1" applyBorder="1" applyAlignment="1">
      <alignment horizontal="left" vertical="top" wrapText="1"/>
    </xf>
    <xf numFmtId="0" fontId="0" fillId="0" borderId="3" xfId="10" applyFont="1" applyBorder="1" applyAlignment="1">
      <alignment horizontal="lef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41" fontId="2" fillId="0" borderId="0" xfId="10" applyNumberFormat="1" applyFont="1" applyFill="1" applyBorder="1" applyAlignment="1">
      <alignment horizontal="right" vertical="top" wrapText="1"/>
    </xf>
    <xf numFmtId="41" fontId="2" fillId="0" borderId="3" xfId="10" applyNumberFormat="1" applyFont="1" applyFill="1" applyBorder="1" applyAlignment="1">
      <alignment horizontal="right" vertical="top" wrapText="1"/>
    </xf>
    <xf numFmtId="166" fontId="11" fillId="0" borderId="3" xfId="10" applyNumberFormat="1" applyFont="1" applyFill="1" applyBorder="1" applyAlignment="1">
      <alignment horizontal="right" vertical="top" wrapText="1"/>
    </xf>
    <xf numFmtId="41" fontId="11" fillId="0" borderId="3" xfId="10" applyNumberFormat="1" applyFont="1" applyFill="1" applyBorder="1" applyAlignment="1">
      <alignment horizontal="right" vertical="top" wrapText="1"/>
    </xf>
    <xf numFmtId="41" fontId="11" fillId="0" borderId="0" xfId="10" applyNumberFormat="1" applyFont="1" applyFill="1" applyBorder="1" applyAlignment="1">
      <alignment horizontal="right" vertical="top" wrapText="1"/>
    </xf>
    <xf numFmtId="166" fontId="11" fillId="0" borderId="0" xfId="10" applyNumberFormat="1" applyFont="1" applyFill="1" applyBorder="1" applyAlignment="1">
      <alignment horizontal="right" vertical="top" wrapText="1"/>
    </xf>
    <xf numFmtId="0" fontId="11" fillId="0" borderId="3" xfId="10" applyFont="1" applyBorder="1" applyAlignment="1">
      <alignment horizontal="left" vertical="top" wrapText="1"/>
    </xf>
    <xf numFmtId="164" fontId="2" fillId="0" borderId="0" xfId="10" applyNumberFormat="1" applyFont="1" applyFill="1" applyBorder="1" applyAlignment="1">
      <alignment horizontal="right" vertical="top" wrapText="1"/>
    </xf>
    <xf numFmtId="164" fontId="2" fillId="0" borderId="3" xfId="10" applyNumberFormat="1" applyFont="1" applyFill="1" applyBorder="1" applyAlignment="1">
      <alignment horizontal="right" vertical="top" wrapText="1"/>
    </xf>
    <xf numFmtId="0" fontId="2" fillId="0" borderId="3" xfId="10" applyFont="1" applyFill="1" applyBorder="1" applyAlignment="1">
      <alignment horizontal="right" vertical="top" wrapText="1"/>
    </xf>
    <xf numFmtId="3" fontId="2" fillId="0" borderId="0" xfId="10" applyNumberFormat="1" applyFont="1" applyAlignment="1">
      <alignment horizontal="right" vertical="top" wrapText="1"/>
    </xf>
    <xf numFmtId="172" fontId="2" fillId="0" borderId="0" xfId="10" applyNumberFormat="1" applyFont="1" applyBorder="1" applyAlignment="1">
      <alignment horizontal="right" vertical="top" wrapText="1"/>
    </xf>
    <xf numFmtId="0" fontId="11" fillId="0" borderId="0" xfId="10" applyFont="1" applyAlignment="1">
      <alignment horizontal="right" vertical="top" wrapText="1"/>
    </xf>
    <xf numFmtId="0" fontId="11" fillId="0" borderId="0" xfId="25" applyFont="1" applyAlignment="1">
      <alignment wrapText="1"/>
    </xf>
    <xf numFmtId="0" fontId="11" fillId="0" borderId="0" xfId="25" applyFont="1" applyFill="1" applyAlignment="1">
      <alignment wrapText="1"/>
    </xf>
    <xf numFmtId="0" fontId="12" fillId="0" borderId="0" xfId="25" applyFont="1" applyAlignment="1">
      <alignment wrapText="1"/>
    </xf>
    <xf numFmtId="0" fontId="12" fillId="0" borderId="0" xfId="25" applyFont="1" applyBorder="1" applyAlignment="1">
      <alignment wrapText="1"/>
    </xf>
    <xf numFmtId="0" fontId="11" fillId="0" borderId="0" xfId="25" applyFont="1" applyAlignment="1">
      <alignment vertical="center" wrapText="1"/>
    </xf>
    <xf numFmtId="0" fontId="11" fillId="2" borderId="0" xfId="25" applyFont="1" applyFill="1" applyBorder="1" applyAlignment="1">
      <alignment vertical="center" wrapText="1"/>
    </xf>
    <xf numFmtId="0" fontId="11" fillId="2" borderId="0" xfId="25" applyFont="1" applyFill="1" applyBorder="1" applyAlignment="1">
      <alignment horizontal="left" vertical="center" wrapText="1"/>
    </xf>
    <xf numFmtId="0" fontId="11" fillId="0" borderId="0" xfId="25" applyFont="1" applyBorder="1" applyAlignment="1">
      <alignment horizontal="right" vertical="center" wrapText="1"/>
    </xf>
    <xf numFmtId="0" fontId="11" fillId="0" borderId="3" xfId="25" applyFont="1" applyFill="1" applyBorder="1" applyAlignment="1">
      <alignment horizontal="right" vertical="center" wrapText="1"/>
    </xf>
    <xf numFmtId="0" fontId="11" fillId="0" borderId="0" xfId="25" applyFont="1" applyAlignment="1">
      <alignment horizontal="left" vertical="center" wrapText="1"/>
    </xf>
    <xf numFmtId="0" fontId="11" fillId="0" borderId="3" xfId="25" applyFont="1" applyBorder="1" applyAlignment="1">
      <alignment horizontal="right" vertical="center" wrapText="1"/>
    </xf>
    <xf numFmtId="0" fontId="11" fillId="0" borderId="3" xfId="25" applyFont="1" applyBorder="1" applyAlignment="1">
      <alignment horizontal="left" vertical="center" wrapText="1"/>
    </xf>
    <xf numFmtId="0" fontId="9" fillId="0" borderId="0" xfId="25" applyFont="1" applyBorder="1" applyAlignment="1">
      <alignment horizontal="left" vertical="center" wrapText="1"/>
    </xf>
    <xf numFmtId="0" fontId="11" fillId="0" borderId="0" xfId="25" applyFont="1" applyAlignment="1">
      <alignment horizontal="right" vertical="center" wrapText="1"/>
    </xf>
    <xf numFmtId="166" fontId="11" fillId="0" borderId="0" xfId="25" applyNumberFormat="1" applyFont="1" applyBorder="1" applyAlignment="1">
      <alignment horizontal="right" vertical="center" wrapText="1"/>
    </xf>
    <xf numFmtId="0" fontId="11" fillId="0" borderId="0" xfId="25" applyFont="1" applyAlignment="1">
      <alignment horizontal="left" vertical="top" wrapText="1"/>
    </xf>
    <xf numFmtId="0" fontId="11" fillId="0" borderId="0" xfId="25" applyFont="1" applyBorder="1" applyAlignment="1">
      <alignment horizontal="left" vertical="top" wrapText="1"/>
    </xf>
    <xf numFmtId="0" fontId="11" fillId="0" borderId="0" xfId="25" applyFont="1" applyBorder="1" applyAlignment="1">
      <alignment horizontal="right" vertical="top" wrapText="1"/>
    </xf>
    <xf numFmtId="0" fontId="11" fillId="0" borderId="0" xfId="25" applyFont="1" applyAlignment="1">
      <alignment vertical="top" wrapText="1"/>
    </xf>
    <xf numFmtId="0" fontId="11" fillId="0" borderId="0" xfId="25" applyFont="1" applyAlignment="1">
      <alignment horizontal="right" vertical="top" wrapText="1"/>
    </xf>
    <xf numFmtId="0" fontId="11" fillId="0" borderId="3" xfId="25" applyFont="1" applyFill="1" applyBorder="1" applyAlignment="1">
      <alignment horizontal="left" vertical="top" wrapText="1"/>
    </xf>
    <xf numFmtId="166" fontId="11" fillId="0" borderId="3" xfId="25" applyNumberFormat="1" applyFont="1" applyFill="1" applyBorder="1" applyAlignment="1">
      <alignment horizontal="left" vertical="top" wrapText="1"/>
    </xf>
    <xf numFmtId="0" fontId="17" fillId="0" borderId="0" xfId="25" applyFont="1" applyAlignment="1">
      <alignment vertical="center"/>
    </xf>
    <xf numFmtId="166" fontId="2" fillId="0" borderId="0" xfId="10" applyNumberFormat="1" applyFont="1" applyFill="1" applyBorder="1" applyAlignment="1">
      <alignment horizontal="left" vertical="top" wrapText="1"/>
    </xf>
    <xf numFmtId="166" fontId="2" fillId="0" borderId="3" xfId="10" applyNumberFormat="1" applyFont="1" applyBorder="1" applyAlignment="1">
      <alignment horizontal="left" vertical="top" wrapText="1"/>
    </xf>
    <xf numFmtId="49" fontId="2" fillId="0" borderId="0" xfId="25" applyNumberFormat="1" applyFont="1" applyBorder="1" applyAlignment="1">
      <alignment horizontal="left" vertical="top" wrapTex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horizontal="right" vertical="center" wrapText="1"/>
    </xf>
    <xf numFmtId="173" fontId="2" fillId="0" borderId="0" xfId="10" applyNumberFormat="1" applyFont="1" applyFill="1" applyBorder="1" applyAlignment="1">
      <alignment horizontal="right" vertical="top" wrapText="1"/>
    </xf>
    <xf numFmtId="173" fontId="11" fillId="0" borderId="3" xfId="10" applyNumberFormat="1" applyFont="1" applyFill="1" applyBorder="1" applyAlignment="1">
      <alignment horizontal="right" vertical="top" wrapText="1"/>
    </xf>
    <xf numFmtId="173" fontId="2" fillId="0" borderId="3" xfId="10" applyNumberFormat="1" applyFont="1" applyFill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left" vertical="center" wrapText="1"/>
    </xf>
    <xf numFmtId="3" fontId="2" fillId="0" borderId="0" xfId="10" applyNumberFormat="1" applyFont="1" applyAlignment="1">
      <alignment horizontal="right" vertical="center" wrapText="1"/>
    </xf>
    <xf numFmtId="172" fontId="2" fillId="0" borderId="0" xfId="10" applyNumberFormat="1" applyFont="1" applyBorder="1" applyAlignment="1">
      <alignment horizontal="right" vertical="center" wrapText="1"/>
    </xf>
    <xf numFmtId="3" fontId="2" fillId="0" borderId="0" xfId="10" applyNumberFormat="1" applyFont="1" applyFill="1" applyAlignment="1">
      <alignment horizontal="right" vertical="center" wrapText="1"/>
    </xf>
    <xf numFmtId="0" fontId="2" fillId="0" borderId="0" xfId="25" applyFont="1" applyFill="1" applyBorder="1" applyAlignment="1">
      <alignment horizontal="left" vertical="top" wrapText="1"/>
    </xf>
    <xf numFmtId="0" fontId="2" fillId="0" borderId="3" xfId="10" applyFont="1" applyBorder="1" applyAlignment="1">
      <alignment horizontal="left" vertical="center" wrapText="1"/>
    </xf>
    <xf numFmtId="3" fontId="2" fillId="0" borderId="3" xfId="10" applyNumberFormat="1" applyFont="1" applyBorder="1" applyAlignment="1">
      <alignment horizontal="right" vertical="top" wrapText="1"/>
    </xf>
    <xf numFmtId="172" fontId="2" fillId="0" borderId="3" xfId="10" applyNumberFormat="1" applyFont="1" applyBorder="1" applyAlignment="1">
      <alignment horizontal="right" vertical="top" wrapText="1"/>
    </xf>
    <xf numFmtId="0" fontId="2" fillId="0" borderId="0" xfId="10" applyFont="1" applyBorder="1" applyAlignment="1">
      <alignment vertical="center" wrapText="1"/>
    </xf>
    <xf numFmtId="0" fontId="2" fillId="0" borderId="0" xfId="10" applyFont="1" applyBorder="1" applyAlignment="1">
      <alignment horizontal="left" vertical="center" wrapText="1"/>
    </xf>
    <xf numFmtId="0" fontId="2" fillId="0" borderId="0" xfId="10" applyFont="1" applyAlignment="1">
      <alignment horizontal="left" vertical="top" wrapText="1"/>
    </xf>
    <xf numFmtId="0" fontId="11" fillId="0" borderId="0" xfId="10" applyFont="1" applyBorder="1" applyAlignment="1">
      <alignment horizontal="right" vertical="top" wrapText="1"/>
    </xf>
    <xf numFmtId="3" fontId="2" fillId="0" borderId="0" xfId="10" applyNumberFormat="1" applyFont="1" applyBorder="1" applyAlignment="1">
      <alignment horizontal="right" vertical="top" wrapText="1"/>
    </xf>
    <xf numFmtId="0" fontId="2" fillId="0" borderId="0" xfId="10" applyFont="1" applyAlignment="1">
      <alignment horizontal="right" vertical="top" wrapText="1"/>
    </xf>
    <xf numFmtId="3" fontId="2" fillId="0" borderId="0" xfId="1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9" fillId="0" borderId="0" xfId="25" applyFont="1" applyBorder="1" applyAlignment="1">
      <alignment horizontal="left" wrapText="1" indent="1"/>
    </xf>
    <xf numFmtId="0" fontId="2" fillId="0" borderId="0" xfId="10" applyFont="1" applyAlignment="1">
      <alignment vertical="center" wrapText="1"/>
    </xf>
    <xf numFmtId="0" fontId="8" fillId="0" borderId="0" xfId="10" applyFont="1" applyBorder="1" applyAlignment="1">
      <alignment horizontal="right" wrapText="1"/>
    </xf>
    <xf numFmtId="0" fontId="2" fillId="0" borderId="6" xfId="10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vertical="center" wrapText="1"/>
    </xf>
    <xf numFmtId="0" fontId="7" fillId="0" borderId="4" xfId="10" applyFont="1" applyBorder="1" applyAlignment="1">
      <alignment vertical="top" wrapText="1"/>
    </xf>
    <xf numFmtId="0" fontId="2" fillId="0" borderId="0" xfId="10" applyFont="1" applyFill="1" applyBorder="1" applyAlignment="1">
      <alignment horizontal="right" vertical="top" wrapText="1"/>
    </xf>
    <xf numFmtId="0" fontId="7" fillId="0" borderId="0" xfId="10" applyFont="1" applyBorder="1" applyAlignment="1">
      <alignment vertical="top" wrapText="1"/>
    </xf>
    <xf numFmtId="0" fontId="2" fillId="0" borderId="0" xfId="10" applyFont="1" applyAlignment="1">
      <alignment vertical="center" wrapText="1"/>
    </xf>
    <xf numFmtId="0" fontId="2" fillId="0" borderId="0" xfId="1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2" fillId="0" borderId="0" xfId="10" applyNumberFormat="1" applyFont="1" applyFill="1" applyBorder="1" applyAlignment="1">
      <alignment horizontal="right" vertical="top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7" fillId="0" borderId="0" xfId="10" applyFont="1" applyAlignment="1">
      <alignment vertical="top" wrapText="1"/>
    </xf>
    <xf numFmtId="0" fontId="2" fillId="0" borderId="0" xfId="10" applyFont="1" applyFill="1" applyBorder="1" applyAlignment="1">
      <alignment horizontal="left" vertical="top" wrapText="1"/>
    </xf>
    <xf numFmtId="0" fontId="0" fillId="0" borderId="0" xfId="10" applyFont="1" applyFill="1" applyBorder="1" applyAlignment="1">
      <alignment horizontal="left" vertical="top" wrapText="1"/>
    </xf>
    <xf numFmtId="0" fontId="11" fillId="0" borderId="0" xfId="10" applyFont="1" applyFill="1" applyBorder="1" applyAlignment="1">
      <alignment horizontal="left" vertical="top" wrapText="1"/>
    </xf>
    <xf numFmtId="0" fontId="11" fillId="0" borderId="3" xfId="10" applyFont="1" applyFill="1" applyBorder="1" applyAlignment="1">
      <alignment horizontal="left" vertical="top" wrapText="1"/>
    </xf>
    <xf numFmtId="166" fontId="2" fillId="0" borderId="0" xfId="10" applyNumberFormat="1" applyFont="1" applyBorder="1" applyAlignment="1">
      <alignment vertical="top" wrapText="1"/>
    </xf>
    <xf numFmtId="166" fontId="2" fillId="0" borderId="3" xfId="10" applyNumberFormat="1" applyFont="1" applyBorder="1" applyAlignment="1">
      <alignment vertical="top" wrapText="1"/>
    </xf>
    <xf numFmtId="3" fontId="2" fillId="0" borderId="0" xfId="10" applyNumberFormat="1" applyFont="1" applyBorder="1" applyAlignment="1">
      <alignment horizontal="right" vertical="center" wrapText="1"/>
    </xf>
    <xf numFmtId="0" fontId="2" fillId="0" borderId="3" xfId="10" applyFont="1" applyBorder="1" applyAlignment="1">
      <alignment horizontal="left" vertical="top" wrapText="1"/>
    </xf>
    <xf numFmtId="0" fontId="2" fillId="0" borderId="3" xfId="10" applyFont="1" applyBorder="1" applyAlignment="1">
      <alignment horizontal="right" vertical="top" wrapText="1"/>
    </xf>
    <xf numFmtId="0" fontId="2" fillId="2" borderId="0" xfId="10" applyFont="1" applyFill="1" applyAlignment="1">
      <alignment vertical="center" wrapText="1"/>
    </xf>
    <xf numFmtId="0" fontId="1" fillId="0" borderId="0" xfId="25" applyFont="1" applyAlignment="1">
      <alignment horizontal="left" wrapText="1" indent="1"/>
    </xf>
    <xf numFmtId="0" fontId="2" fillId="0" borderId="0" xfId="10" applyFont="1" applyAlignment="1">
      <alignment vertical="center" wrapText="1"/>
    </xf>
    <xf numFmtId="0" fontId="10" fillId="0" borderId="0" xfId="10" applyFont="1" applyAlignment="1">
      <alignment horizontal="left" vertical="center" wrapText="1"/>
    </xf>
    <xf numFmtId="0" fontId="2" fillId="0" borderId="0" xfId="10" applyFont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3" xfId="10" applyFont="1" applyBorder="1" applyAlignment="1">
      <alignment horizontal="right" vertical="center" wrapText="1"/>
    </xf>
    <xf numFmtId="0" fontId="7" fillId="0" borderId="4" xfId="10" applyFont="1" applyBorder="1" applyAlignment="1">
      <alignment vertical="top" wrapText="1"/>
    </xf>
    <xf numFmtId="0" fontId="2" fillId="0" borderId="0" xfId="10" applyFont="1" applyFill="1" applyAlignment="1">
      <alignment horizontal="left" vertical="top" wrapText="1"/>
    </xf>
    <xf numFmtId="0" fontId="10" fillId="0" borderId="2" xfId="10" applyFont="1" applyBorder="1" applyAlignment="1">
      <alignment vertical="center" wrapText="1"/>
    </xf>
    <xf numFmtId="0" fontId="0" fillId="0" borderId="0" xfId="10" applyFont="1" applyAlignment="1">
      <alignment vertical="center" wrapText="1"/>
    </xf>
    <xf numFmtId="166" fontId="2" fillId="0" borderId="3" xfId="10" applyNumberFormat="1" applyFont="1" applyFill="1" applyBorder="1" applyAlignment="1">
      <alignment horizontal="right" vertical="top" wrapText="1"/>
    </xf>
    <xf numFmtId="0" fontId="2" fillId="0" borderId="0" xfId="10" applyFont="1" applyBorder="1" applyAlignment="1">
      <alignment wrapText="1"/>
    </xf>
    <xf numFmtId="166" fontId="2" fillId="0" borderId="3" xfId="10" applyNumberFormat="1" applyFont="1" applyBorder="1" applyAlignment="1">
      <alignment horizontal="right" vertical="top" wrapText="1"/>
    </xf>
    <xf numFmtId="166" fontId="11" fillId="0" borderId="3" xfId="10" applyNumberFormat="1" applyFont="1" applyBorder="1" applyAlignment="1">
      <alignment horizontal="right" vertical="top" wrapText="1"/>
    </xf>
    <xf numFmtId="0" fontId="2" fillId="0" borderId="3" xfId="10" applyFont="1" applyFill="1" applyBorder="1" applyAlignment="1">
      <alignment vertical="center" wrapText="1"/>
    </xf>
    <xf numFmtId="0" fontId="0" fillId="0" borderId="3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left" vertical="top" wrapText="1"/>
    </xf>
    <xf numFmtId="166" fontId="2" fillId="0" borderId="0" xfId="25" applyNumberFormat="1" applyFont="1" applyBorder="1" applyAlignment="1">
      <alignment horizontal="left" vertical="center" wrapText="1"/>
    </xf>
    <xf numFmtId="166" fontId="2" fillId="0" borderId="0" xfId="25" quotePrefix="1" applyNumberFormat="1" applyFont="1" applyBorder="1" applyAlignment="1">
      <alignment horizontal="left" vertical="top" wrapText="1"/>
    </xf>
    <xf numFmtId="0" fontId="2" fillId="0" borderId="0" xfId="10" applyFont="1" applyFill="1" applyBorder="1" applyAlignment="1">
      <alignment horizontal="left" vertical="center" wrapText="1"/>
    </xf>
    <xf numFmtId="164" fontId="2" fillId="0" borderId="0" xfId="10" applyNumberFormat="1" applyFont="1" applyFill="1" applyBorder="1" applyAlignment="1">
      <alignment horizontal="right" vertical="center" wrapText="1"/>
    </xf>
    <xf numFmtId="166" fontId="2" fillId="0" borderId="0" xfId="10" applyNumberFormat="1" applyFont="1" applyFill="1" applyBorder="1" applyAlignment="1">
      <alignment horizontal="right" vertical="center" wrapText="1"/>
    </xf>
    <xf numFmtId="0" fontId="1" fillId="0" borderId="0" xfId="25" applyFont="1" applyAlignment="1">
      <alignment horizontal="left" wrapText="1" indent="1"/>
    </xf>
    <xf numFmtId="0" fontId="7" fillId="0" borderId="4" xfId="10" applyFont="1" applyBorder="1" applyAlignment="1">
      <alignment vertical="top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41" fontId="2" fillId="0" borderId="0" xfId="10" applyNumberFormat="1" applyFont="1" applyAlignment="1">
      <alignment wrapText="1"/>
    </xf>
    <xf numFmtId="0" fontId="2" fillId="0" borderId="0" xfId="10" applyNumberFormat="1" applyFont="1" applyBorder="1" applyAlignment="1">
      <alignment horizontal="left" vertical="top" wrapText="1"/>
    </xf>
    <xf numFmtId="0" fontId="2" fillId="0" borderId="3" xfId="10" applyNumberFormat="1" applyFont="1" applyFill="1" applyBorder="1" applyAlignment="1">
      <alignment horizontal="left" vertical="top" wrapText="1"/>
    </xf>
    <xf numFmtId="0" fontId="10" fillId="0" borderId="0" xfId="10" applyFont="1" applyBorder="1" applyAlignment="1">
      <alignment vertical="center" wrapText="1"/>
    </xf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 vertical="top"/>
    </xf>
    <xf numFmtId="0" fontId="2" fillId="0" borderId="0" xfId="10" applyFont="1" applyFill="1" applyAlignment="1">
      <alignment horizontal="left" vertical="center" wrapText="1"/>
    </xf>
    <xf numFmtId="0" fontId="0" fillId="0" borderId="0" xfId="0" applyFill="1"/>
    <xf numFmtId="0" fontId="2" fillId="0" borderId="0" xfId="10" applyFont="1" applyFill="1" applyAlignment="1">
      <alignment horizontal="right" vertical="top" wrapText="1"/>
    </xf>
    <xf numFmtId="172" fontId="2" fillId="0" borderId="0" xfId="1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" fillId="0" borderId="3" xfId="25" applyFont="1" applyFill="1" applyBorder="1" applyAlignment="1">
      <alignment horizontal="right" vertical="center" wrapText="1"/>
    </xf>
    <xf numFmtId="0" fontId="2" fillId="0" borderId="0" xfId="25" applyFont="1" applyBorder="1" applyAlignment="1">
      <alignment horizontal="left" vertical="top" wrapText="1"/>
    </xf>
    <xf numFmtId="0" fontId="2" fillId="0" borderId="0" xfId="25" applyFont="1" applyFill="1" applyAlignment="1">
      <alignment horizontal="left" vertical="top" wrapText="1"/>
    </xf>
    <xf numFmtId="174" fontId="11" fillId="0" borderId="0" xfId="25" applyNumberFormat="1" applyFont="1" applyBorder="1" applyAlignment="1">
      <alignment horizontal="left" vertical="top" wrapText="1"/>
    </xf>
    <xf numFmtId="0" fontId="1" fillId="0" borderId="0" xfId="25" applyFont="1" applyAlignment="1">
      <alignment horizontal="left" wrapText="1" inden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7" fillId="0" borderId="4" xfId="10" applyFont="1" applyBorder="1" applyAlignment="1">
      <alignment vertical="top" wrapText="1"/>
    </xf>
    <xf numFmtId="0" fontId="2" fillId="0" borderId="0" xfId="10" applyFont="1" applyBorder="1" applyAlignment="1">
      <alignment horizontal="left" vertical="top" wrapText="1"/>
    </xf>
    <xf numFmtId="0" fontId="2" fillId="0" borderId="3" xfId="10" applyFont="1" applyBorder="1" applyAlignment="1">
      <alignment wrapText="1"/>
    </xf>
    <xf numFmtId="0" fontId="0" fillId="0" borderId="0" xfId="0" applyBorder="1"/>
    <xf numFmtId="2" fontId="0" fillId="0" borderId="0" xfId="0" applyNumberFormat="1" applyBorder="1"/>
    <xf numFmtId="0" fontId="2" fillId="0" borderId="0" xfId="10" applyFont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Alignment="1">
      <alignment vertical="center" wrapText="1"/>
    </xf>
    <xf numFmtId="0" fontId="7" fillId="0" borderId="4" xfId="10" applyFont="1" applyBorder="1" applyAlignment="1">
      <alignment vertical="top" wrapText="1"/>
    </xf>
    <xf numFmtId="0" fontId="2" fillId="0" borderId="0" xfId="10" applyFont="1" applyBorder="1" applyAlignment="1">
      <alignment horizontal="right" vertical="center" wrapText="1"/>
    </xf>
    <xf numFmtId="0" fontId="7" fillId="0" borderId="0" xfId="10" applyFont="1" applyAlignment="1">
      <alignment vertical="top" wrapText="1"/>
    </xf>
    <xf numFmtId="0" fontId="2" fillId="0" borderId="0" xfId="47" applyFont="1" applyAlignment="1">
      <alignment wrapText="1"/>
    </xf>
    <xf numFmtId="0" fontId="1" fillId="0" borderId="0" xfId="47" applyFont="1" applyAlignment="1">
      <alignment horizontal="left" wrapText="1" indent="1"/>
    </xf>
    <xf numFmtId="0" fontId="16" fillId="0" borderId="0" xfId="47" applyFont="1" applyBorder="1" applyAlignment="1">
      <alignment horizontal="left" wrapText="1" indent="1"/>
    </xf>
    <xf numFmtId="0" fontId="9" fillId="0" borderId="0" xfId="47" applyFont="1" applyBorder="1" applyAlignment="1">
      <alignment horizontal="left" wrapText="1" indent="1"/>
    </xf>
    <xf numFmtId="0" fontId="2" fillId="0" borderId="0" xfId="47" applyFont="1" applyFill="1" applyAlignment="1">
      <alignment wrapText="1"/>
    </xf>
    <xf numFmtId="0" fontId="8" fillId="0" borderId="0" xfId="10" applyFont="1" applyFill="1" applyBorder="1" applyAlignment="1">
      <alignment horizontal="left"/>
    </xf>
    <xf numFmtId="166" fontId="2" fillId="0" borderId="3" xfId="10" applyNumberFormat="1" applyFont="1" applyBorder="1" applyAlignment="1">
      <alignment horizontal="right" vertical="center" wrapText="1"/>
    </xf>
    <xf numFmtId="0" fontId="2" fillId="0" borderId="0" xfId="10" applyFont="1" applyAlignment="1">
      <alignment horizontal="center" wrapText="1"/>
    </xf>
    <xf numFmtId="166" fontId="2" fillId="0" borderId="0" xfId="10" applyNumberFormat="1" applyFont="1" applyFill="1" applyBorder="1" applyAlignment="1">
      <alignment vertical="top" wrapText="1"/>
    </xf>
    <xf numFmtId="0" fontId="2" fillId="0" borderId="0" xfId="10" applyFont="1" applyFill="1" applyAlignment="1">
      <alignment wrapText="1"/>
    </xf>
    <xf numFmtId="166" fontId="2" fillId="0" borderId="0" xfId="10" applyNumberFormat="1" applyFont="1" applyFill="1" applyBorder="1" applyAlignment="1">
      <alignment horizontal="center" vertical="top" wrapText="1"/>
    </xf>
    <xf numFmtId="0" fontId="9" fillId="0" borderId="0" xfId="25" applyFont="1" applyAlignment="1">
      <alignment vertical="center" wrapText="1"/>
    </xf>
    <xf numFmtId="0" fontId="9" fillId="0" borderId="0" xfId="25" applyFont="1" applyAlignment="1">
      <alignment horizontal="left" vertical="center" wrapText="1"/>
    </xf>
    <xf numFmtId="166" fontId="2" fillId="0" borderId="0" xfId="25" applyNumberFormat="1" applyFont="1" applyFill="1" applyBorder="1" applyAlignment="1">
      <alignment horizontal="left" vertical="top" wrapText="1"/>
    </xf>
    <xf numFmtId="49" fontId="2" fillId="0" borderId="0" xfId="25" applyNumberFormat="1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left" vertical="center" wrapText="1"/>
    </xf>
    <xf numFmtId="0" fontId="8" fillId="0" borderId="0" xfId="47" applyFont="1" applyBorder="1" applyAlignment="1">
      <alignment horizontal="left"/>
    </xf>
    <xf numFmtId="0" fontId="1" fillId="0" borderId="0" xfId="25" applyFont="1" applyAlignment="1">
      <alignment horizontal="left" wrapText="1" indent="1"/>
    </xf>
    <xf numFmtId="0" fontId="7" fillId="0" borderId="4" xfId="10" applyFont="1" applyBorder="1" applyAlignment="1">
      <alignment vertical="top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horizontal="left" vertical="center" wrapText="1"/>
    </xf>
    <xf numFmtId="0" fontId="8" fillId="0" borderId="0" xfId="25" applyFont="1" applyBorder="1" applyAlignment="1">
      <alignment horizontal="right" wrapText="1"/>
    </xf>
    <xf numFmtId="0" fontId="0" fillId="0" borderId="0" xfId="0" applyAlignment="1">
      <alignment horizontal="left" vertical="center"/>
    </xf>
    <xf numFmtId="0" fontId="1" fillId="0" borderId="0" xfId="25" applyFont="1" applyAlignment="1">
      <alignment horizontal="left" wrapText="1" indent="1"/>
    </xf>
    <xf numFmtId="0" fontId="16" fillId="0" borderId="0" xfId="25" applyFont="1" applyBorder="1" applyAlignment="1">
      <alignment horizontal="left" wrapText="1" indent="1"/>
    </xf>
    <xf numFmtId="0" fontId="9" fillId="0" borderId="0" xfId="25" applyFont="1" applyBorder="1" applyAlignment="1">
      <alignment horizontal="left" wrapText="1" indent="1"/>
    </xf>
    <xf numFmtId="0" fontId="1" fillId="0" borderId="2" xfId="25" applyFont="1" applyBorder="1" applyAlignment="1">
      <alignment horizontal="left" vertical="center" wrapText="1"/>
    </xf>
    <xf numFmtId="0" fontId="22" fillId="0" borderId="0" xfId="25" applyFont="1" applyAlignment="1">
      <alignment horizontal="center" wrapText="1"/>
    </xf>
    <xf numFmtId="0" fontId="11" fillId="0" borderId="0" xfId="25" applyFont="1" applyAlignment="1">
      <alignment horizontal="center" vertical="center" wrapText="1"/>
    </xf>
    <xf numFmtId="0" fontId="8" fillId="0" borderId="0" xfId="10" applyFont="1" applyBorder="1" applyAlignment="1">
      <alignment horizontal="right" wrapText="1"/>
    </xf>
    <xf numFmtId="0" fontId="2" fillId="0" borderId="0" xfId="10" applyFont="1" applyFill="1" applyAlignment="1">
      <alignment horizontal="left" wrapText="1"/>
    </xf>
    <xf numFmtId="0" fontId="7" fillId="0" borderId="0" xfId="10" applyFont="1" applyAlignment="1">
      <alignment horizontal="left" vertical="top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7" fillId="0" borderId="4" xfId="10" applyFont="1" applyBorder="1" applyAlignment="1">
      <alignment vertical="top" wrapText="1"/>
    </xf>
    <xf numFmtId="0" fontId="2" fillId="0" borderId="3" xfId="10" applyFont="1" applyBorder="1" applyAlignment="1">
      <alignment horizontal="right" vertical="center" wrapText="1"/>
    </xf>
    <xf numFmtId="0" fontId="12" fillId="0" borderId="0" xfId="10" applyFont="1" applyBorder="1" applyAlignment="1">
      <alignment horizontal="right" wrapText="1"/>
    </xf>
    <xf numFmtId="0" fontId="8" fillId="0" borderId="0" xfId="10" applyFont="1" applyFill="1" applyBorder="1" applyAlignment="1">
      <alignment horizontal="right" wrapText="1"/>
    </xf>
    <xf numFmtId="0" fontId="7" fillId="0" borderId="4" xfId="10" applyFont="1" applyBorder="1" applyAlignment="1">
      <alignment horizontal="left" vertical="top" wrapText="1"/>
    </xf>
    <xf numFmtId="0" fontId="2" fillId="0" borderId="0" xfId="10" applyFont="1" applyAlignment="1">
      <alignment horizontal="left" vertical="center" wrapText="1"/>
    </xf>
    <xf numFmtId="0" fontId="10" fillId="0" borderId="0" xfId="10" applyFont="1" applyAlignment="1">
      <alignment horizontal="left" vertical="center" wrapText="1"/>
    </xf>
    <xf numFmtId="0" fontId="0" fillId="0" borderId="0" xfId="10" applyFont="1" applyAlignment="1">
      <alignment horizontal="left" vertical="center" wrapText="1"/>
    </xf>
    <xf numFmtId="0" fontId="10" fillId="0" borderId="0" xfId="10" applyFont="1" applyAlignment="1">
      <alignment horizontal="left" vertical="top" wrapText="1"/>
    </xf>
    <xf numFmtId="0" fontId="12" fillId="0" borderId="0" xfId="10" applyFont="1" applyFill="1" applyBorder="1" applyAlignment="1">
      <alignment horizontal="right" wrapText="1"/>
    </xf>
    <xf numFmtId="0" fontId="7" fillId="0" borderId="0" xfId="10" applyFont="1" applyAlignment="1">
      <alignment vertical="top" wrapText="1"/>
    </xf>
    <xf numFmtId="0" fontId="7" fillId="0" borderId="4" xfId="10" applyFont="1" applyBorder="1" applyAlignment="1">
      <alignment horizontal="center" vertical="top" wrapText="1"/>
    </xf>
    <xf numFmtId="0" fontId="7" fillId="0" borderId="0" xfId="10" applyFont="1" applyBorder="1" applyAlignment="1">
      <alignment horizontal="left" vertical="top" wrapText="1"/>
    </xf>
  </cellXfs>
  <cellStyles count="48">
    <cellStyle name="1000 [0]" xfId="1"/>
    <cellStyle name="Dat" xfId="2"/>
    <cellStyle name="Dezimal [0,0]" xfId="3"/>
    <cellStyle name="Dezimal [0,0] 2" xfId="26"/>
    <cellStyle name="Dezimal [0,00]" xfId="4"/>
    <cellStyle name="Dezimal [0,00] 2" xfId="27"/>
    <cellStyle name="Dezimal [0,000]" xfId="5"/>
    <cellStyle name="Dezimal [0] 2" xfId="28"/>
    <cellStyle name="Dezimal [0] kursiv" xfId="29"/>
    <cellStyle name="Dezimal[0,0000]" xfId="6"/>
    <cellStyle name="Dezimal[0,0000] 2" xfId="30"/>
    <cellStyle name="Normal_HNTA" xfId="7"/>
    <cellStyle name="Notiz 2" xfId="31"/>
    <cellStyle name="P-[0%]" xfId="8"/>
    <cellStyle name="P-[0,0%]" xfId="9"/>
    <cellStyle name="Standard" xfId="0" builtinId="0"/>
    <cellStyle name="Standard 2" xfId="32"/>
    <cellStyle name="Standard 3" xfId="25"/>
    <cellStyle name="Standard 3 2" xfId="47"/>
    <cellStyle name="Standard_t02.2.01" xfId="10"/>
    <cellStyle name="Tab-1 [0,0]" xfId="33"/>
    <cellStyle name="Tab-1 [0,00]" xfId="34"/>
    <cellStyle name="Tab-1 [0,000]" xfId="35"/>
    <cellStyle name="Tab-1 [0,0000]" xfId="36"/>
    <cellStyle name="Tab-1 [0]" xfId="37"/>
    <cellStyle name="Tab-1 [Dezimal 0]" xfId="38"/>
    <cellStyle name="Tab-Fn" xfId="11"/>
    <cellStyle name="Tab-Fn kursiv" xfId="39"/>
    <cellStyle name="Tab-H" xfId="40"/>
    <cellStyle name="Tab-HR" xfId="41"/>
    <cellStyle name="Tab-L" xfId="12"/>
    <cellStyle name="Tab-L-02" xfId="13"/>
    <cellStyle name="Tab-L-02 2" xfId="42"/>
    <cellStyle name="Tab-L-04" xfId="14"/>
    <cellStyle name="Tab-L-04 2" xfId="43"/>
    <cellStyle name="Tab-L-fett" xfId="15"/>
    <cellStyle name="Tab-L-kursiv" xfId="44"/>
    <cellStyle name="Tab-NR" xfId="16"/>
    <cellStyle name="Tab-R" xfId="17"/>
    <cellStyle name="Tab-R kursiv" xfId="45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TL" xfId="46"/>
    <cellStyle name="Tab-UT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1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23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9" customWidth="1"/>
    <col min="2" max="2" width="24.33203125" style="29" customWidth="1"/>
    <col min="3" max="3" width="1.44140625" style="29" customWidth="1"/>
    <col min="4" max="4" width="63.88671875" style="29" customWidth="1"/>
    <col min="5" max="16384" width="10.88671875" style="29"/>
  </cols>
  <sheetData>
    <row r="1" spans="1:12" ht="33" customHeight="1" x14ac:dyDescent="0.25">
      <c r="B1" s="189" t="s">
        <v>35</v>
      </c>
      <c r="C1" s="189"/>
      <c r="D1" s="189"/>
    </row>
    <row r="2" spans="1:12" ht="16.5" customHeight="1" x14ac:dyDescent="0.25">
      <c r="B2" s="190" t="s">
        <v>36</v>
      </c>
      <c r="C2" s="191"/>
      <c r="D2" s="191"/>
    </row>
    <row r="3" spans="1:12" ht="6.75" customHeight="1" x14ac:dyDescent="0.25">
      <c r="A3" s="30"/>
    </row>
    <row r="4" spans="1:12" ht="15" customHeight="1" x14ac:dyDescent="0.25"/>
    <row r="5" spans="1:12" s="31" customFormat="1" ht="17.100000000000001" customHeight="1" x14ac:dyDescent="0.4">
      <c r="B5" s="181" t="s">
        <v>26</v>
      </c>
      <c r="C5" s="32"/>
      <c r="D5" s="187" t="s">
        <v>217</v>
      </c>
      <c r="G5" s="193"/>
      <c r="H5" s="193"/>
      <c r="I5" s="193"/>
      <c r="J5" s="193"/>
      <c r="K5" s="193"/>
    </row>
    <row r="6" spans="1:12" s="33" customFormat="1" ht="2.25" customHeight="1" x14ac:dyDescent="0.25">
      <c r="B6" s="34"/>
      <c r="C6" s="34"/>
      <c r="D6" s="35"/>
      <c r="G6" s="176"/>
      <c r="H6" s="176"/>
      <c r="I6" s="176"/>
      <c r="J6" s="176"/>
      <c r="K6" s="176"/>
    </row>
    <row r="7" spans="1:12" s="33" customFormat="1" ht="17.100000000000001" customHeight="1" x14ac:dyDescent="0.25">
      <c r="B7" s="36"/>
      <c r="D7" s="146" t="s">
        <v>114</v>
      </c>
      <c r="G7" s="176"/>
      <c r="H7" s="176"/>
      <c r="I7" s="176"/>
      <c r="J7" s="176"/>
      <c r="K7" s="176"/>
    </row>
    <row r="8" spans="1:12" s="38" customFormat="1" ht="16.5" customHeight="1" x14ac:dyDescent="0.25">
      <c r="B8" s="39"/>
      <c r="C8" s="40"/>
      <c r="D8" s="146" t="s">
        <v>115</v>
      </c>
      <c r="G8" s="177"/>
      <c r="H8" s="177"/>
      <c r="I8" s="177"/>
      <c r="J8" s="177"/>
      <c r="K8" s="177"/>
    </row>
    <row r="9" spans="1:12" s="38" customFormat="1" ht="18.75" customHeight="1" x14ac:dyDescent="0.25">
      <c r="B9" s="41" t="s">
        <v>37</v>
      </c>
      <c r="C9" s="42"/>
      <c r="D9" s="43"/>
      <c r="G9" s="194"/>
      <c r="H9" s="194"/>
      <c r="I9" s="194"/>
      <c r="J9" s="194"/>
      <c r="K9" s="194"/>
      <c r="L9" s="194"/>
    </row>
    <row r="10" spans="1:12" s="44" customFormat="1" ht="15" customHeight="1" x14ac:dyDescent="0.25">
      <c r="B10" s="147" t="s">
        <v>116</v>
      </c>
      <c r="C10" s="46"/>
      <c r="D10" s="178" t="s">
        <v>119</v>
      </c>
    </row>
    <row r="11" spans="1:12" s="47" customFormat="1" ht="15" customHeight="1" x14ac:dyDescent="0.25">
      <c r="B11" s="147" t="s">
        <v>38</v>
      </c>
      <c r="C11" s="46"/>
      <c r="D11" s="178" t="s">
        <v>207</v>
      </c>
    </row>
    <row r="12" spans="1:12" s="47" customFormat="1" ht="15" customHeight="1" x14ac:dyDescent="0.25">
      <c r="B12" s="65" t="s">
        <v>117</v>
      </c>
      <c r="C12" s="48"/>
      <c r="D12" s="179" t="s">
        <v>118</v>
      </c>
    </row>
    <row r="13" spans="1:12" s="44" customFormat="1" ht="15" customHeight="1" x14ac:dyDescent="0.25">
      <c r="B13" s="148" t="s">
        <v>39</v>
      </c>
      <c r="C13" s="48"/>
      <c r="D13" s="179" t="s">
        <v>208</v>
      </c>
    </row>
    <row r="14" spans="1:12" s="44" customFormat="1" ht="15" customHeight="1" x14ac:dyDescent="0.25">
      <c r="B14" s="147" t="s">
        <v>40</v>
      </c>
      <c r="C14" s="46"/>
      <c r="D14" s="149">
        <v>44953</v>
      </c>
    </row>
    <row r="15" spans="1:12" s="47" customFormat="1" ht="15" customHeight="1" x14ac:dyDescent="0.25">
      <c r="B15" s="147" t="s">
        <v>41</v>
      </c>
      <c r="C15" s="48"/>
      <c r="D15" s="54" t="s">
        <v>220</v>
      </c>
    </row>
    <row r="16" spans="1:12" s="38" customFormat="1" ht="15" customHeight="1" x14ac:dyDescent="0.25">
      <c r="B16" s="65" t="s">
        <v>42</v>
      </c>
      <c r="C16" s="36"/>
      <c r="D16" s="125" t="s">
        <v>120</v>
      </c>
    </row>
    <row r="17" spans="2:4" s="38" customFormat="1" ht="18.75" customHeight="1" x14ac:dyDescent="0.25">
      <c r="B17" s="49"/>
      <c r="C17" s="37"/>
      <c r="D17" s="50"/>
    </row>
    <row r="18" spans="2:4" ht="18.75" customHeight="1" x14ac:dyDescent="0.25">
      <c r="B18" s="41" t="s">
        <v>43</v>
      </c>
      <c r="C18" s="42"/>
      <c r="D18" s="125" t="s">
        <v>102</v>
      </c>
    </row>
    <row r="19" spans="2:4" ht="15" customHeight="1" x14ac:dyDescent="0.25">
      <c r="B19" s="45"/>
      <c r="C19" s="36"/>
      <c r="D19" s="188" t="s">
        <v>103</v>
      </c>
    </row>
    <row r="20" spans="2:4" ht="18.75" customHeight="1" thickBot="1" x14ac:dyDescent="0.3">
      <c r="B20" s="45"/>
      <c r="C20" s="36"/>
      <c r="D20" s="126" t="s">
        <v>104</v>
      </c>
    </row>
    <row r="21" spans="2:4" ht="22.5" customHeight="1" x14ac:dyDescent="0.25">
      <c r="B21" s="192"/>
      <c r="C21" s="192"/>
      <c r="D21" s="192"/>
    </row>
    <row r="22" spans="2:4" ht="12.75" customHeight="1" x14ac:dyDescent="0.25">
      <c r="B22" s="51"/>
      <c r="D22" s="38"/>
    </row>
    <row r="23" spans="2:4" ht="12.75" customHeight="1" x14ac:dyDescent="0.25">
      <c r="D23" s="38"/>
    </row>
  </sheetData>
  <mergeCells count="5">
    <mergeCell ref="B1:D1"/>
    <mergeCell ref="B2:D2"/>
    <mergeCell ref="B21:D21"/>
    <mergeCell ref="G5:K5"/>
    <mergeCell ref="G9:L9"/>
  </mergeCells>
  <pageMargins left="0" right="0.59055118110236227" top="0" bottom="0.39370078740157483" header="0" footer="0.39370078740157483"/>
  <pageSetup paperSize="9" scale="53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86"/>
  <sheetViews>
    <sheetView showGridLines="0" zoomScaleNormal="100" zoomScaleSheetLayoutView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8" style="1" customWidth="1"/>
    <col min="3" max="3" width="1.44140625" style="1" customWidth="1"/>
    <col min="4" max="4" width="15.33203125" style="1" customWidth="1"/>
    <col min="5" max="7" width="22.6640625" style="1" customWidth="1"/>
    <col min="8" max="16384" width="10.88671875" style="1"/>
  </cols>
  <sheetData>
    <row r="1" spans="1:16" s="165" customFormat="1" ht="33" customHeight="1" x14ac:dyDescent="0.25">
      <c r="B1" s="166" t="s">
        <v>35</v>
      </c>
      <c r="C1" s="166"/>
      <c r="D1" s="166"/>
      <c r="E1" s="166"/>
      <c r="F1" s="166"/>
      <c r="G1" s="166"/>
    </row>
    <row r="2" spans="1:16" s="165" customFormat="1" ht="16.649999999999999" customHeight="1" x14ac:dyDescent="0.25">
      <c r="B2" s="167" t="s">
        <v>36</v>
      </c>
      <c r="C2" s="168"/>
      <c r="D2" s="168"/>
      <c r="F2" s="168"/>
    </row>
    <row r="3" spans="1:16" s="165" customFormat="1" ht="6.75" customHeight="1" x14ac:dyDescent="0.25">
      <c r="A3" s="169"/>
    </row>
    <row r="5" spans="1:16" s="4" customFormat="1" ht="17.100000000000001" customHeight="1" x14ac:dyDescent="0.4">
      <c r="B5" s="170" t="s">
        <v>26</v>
      </c>
      <c r="C5" s="3"/>
      <c r="D5" s="195" t="s">
        <v>129</v>
      </c>
      <c r="E5" s="195"/>
      <c r="F5" s="195"/>
      <c r="G5" s="195"/>
    </row>
    <row r="6" spans="1:16" s="161" customFormat="1" ht="1.8" customHeight="1" x14ac:dyDescent="0.25">
      <c r="B6" s="106"/>
      <c r="C6" s="106"/>
      <c r="D6" s="106"/>
      <c r="E6" s="106"/>
      <c r="F6" s="106"/>
      <c r="G6" s="106"/>
    </row>
    <row r="7" spans="1:16" s="161" customFormat="1" ht="6.75" customHeight="1" x14ac:dyDescent="0.25"/>
    <row r="8" spans="1:16" s="161" customFormat="1" ht="28.2" customHeight="1" x14ac:dyDescent="0.25">
      <c r="B8" s="66" t="s">
        <v>130</v>
      </c>
      <c r="C8" s="66"/>
      <c r="D8" s="171" t="s">
        <v>204</v>
      </c>
      <c r="E8" s="171" t="s">
        <v>21</v>
      </c>
      <c r="F8" s="171" t="s">
        <v>203</v>
      </c>
      <c r="G8" s="171" t="s">
        <v>131</v>
      </c>
    </row>
    <row r="9" spans="1:16" s="161" customFormat="1" ht="6.75" customHeight="1" x14ac:dyDescent="0.25">
      <c r="B9" s="9"/>
      <c r="D9" s="10"/>
      <c r="E9" s="10"/>
      <c r="F9" s="10"/>
      <c r="G9" s="10"/>
    </row>
    <row r="10" spans="1:16" ht="16.649999999999999" customHeight="1" x14ac:dyDescent="0.25">
      <c r="B10" s="1" t="s">
        <v>132</v>
      </c>
      <c r="D10" s="1">
        <v>110</v>
      </c>
      <c r="E10" s="74" t="s">
        <v>0</v>
      </c>
      <c r="F10" s="1">
        <v>89</v>
      </c>
      <c r="G10" s="1">
        <v>129</v>
      </c>
    </row>
    <row r="11" spans="1:16" ht="16.649999999999999" customHeight="1" x14ac:dyDescent="0.25">
      <c r="B11" s="127" t="s">
        <v>133</v>
      </c>
      <c r="C11" s="163"/>
      <c r="D11" s="15">
        <v>97</v>
      </c>
      <c r="E11" s="74" t="s">
        <v>0</v>
      </c>
      <c r="F11" s="15">
        <v>132</v>
      </c>
      <c r="G11" s="15">
        <v>113</v>
      </c>
    </row>
    <row r="12" spans="1:16" ht="16.649999999999999" customHeight="1" x14ac:dyDescent="0.25">
      <c r="B12" s="127" t="s">
        <v>134</v>
      </c>
      <c r="C12" s="163"/>
      <c r="D12" s="15">
        <v>96</v>
      </c>
      <c r="E12" s="74" t="s">
        <v>0</v>
      </c>
      <c r="F12" s="15">
        <v>89</v>
      </c>
      <c r="G12" s="15">
        <v>126</v>
      </c>
      <c r="J12" s="196"/>
      <c r="K12" s="196"/>
      <c r="L12" s="196"/>
      <c r="M12" s="196"/>
      <c r="N12" s="196"/>
      <c r="O12" s="196"/>
      <c r="P12" s="196"/>
    </row>
    <row r="13" spans="1:16" ht="16.649999999999999" customHeight="1" x14ac:dyDescent="0.25">
      <c r="B13" s="127" t="s">
        <v>135</v>
      </c>
      <c r="C13" s="163"/>
      <c r="D13" s="15">
        <v>101</v>
      </c>
      <c r="E13" s="74" t="s">
        <v>0</v>
      </c>
      <c r="F13" s="15">
        <v>101</v>
      </c>
      <c r="G13" s="15">
        <v>117</v>
      </c>
    </row>
    <row r="14" spans="1:16" ht="16.649999999999999" customHeight="1" x14ac:dyDescent="0.25">
      <c r="B14" s="127" t="s">
        <v>136</v>
      </c>
      <c r="C14" s="163"/>
      <c r="D14" s="15">
        <v>110</v>
      </c>
      <c r="E14" s="74" t="s">
        <v>0</v>
      </c>
      <c r="F14" s="15">
        <v>110</v>
      </c>
      <c r="G14" s="15">
        <v>126</v>
      </c>
    </row>
    <row r="15" spans="1:16" ht="16.649999999999999" customHeight="1" x14ac:dyDescent="0.25">
      <c r="B15" s="127" t="s">
        <v>137</v>
      </c>
      <c r="C15" s="163"/>
      <c r="D15" s="15">
        <v>97</v>
      </c>
      <c r="E15" s="74" t="s">
        <v>0</v>
      </c>
      <c r="F15" s="15">
        <v>104</v>
      </c>
      <c r="G15" s="15">
        <v>132</v>
      </c>
    </row>
    <row r="16" spans="1:16" ht="16.649999999999999" customHeight="1" x14ac:dyDescent="0.25">
      <c r="B16" s="127" t="s">
        <v>138</v>
      </c>
      <c r="C16" s="163"/>
      <c r="D16" s="15">
        <v>115</v>
      </c>
      <c r="E16" s="74" t="s">
        <v>0</v>
      </c>
      <c r="F16" s="15">
        <v>104</v>
      </c>
      <c r="G16" s="15">
        <v>121</v>
      </c>
      <c r="H16" s="52"/>
      <c r="I16" s="52"/>
      <c r="J16" s="52"/>
      <c r="K16" s="52"/>
      <c r="L16" s="52"/>
    </row>
    <row r="17" spans="2:14" ht="16.649999999999999" customHeight="1" x14ac:dyDescent="0.25">
      <c r="B17" s="127" t="s">
        <v>139</v>
      </c>
      <c r="C17" s="163"/>
      <c r="D17" s="15">
        <v>102</v>
      </c>
      <c r="E17" s="74" t="s">
        <v>0</v>
      </c>
      <c r="F17" s="15">
        <v>114</v>
      </c>
      <c r="G17" s="15">
        <v>146</v>
      </c>
    </row>
    <row r="18" spans="2:14" ht="16.649999999999999" customHeight="1" x14ac:dyDescent="0.25">
      <c r="B18" s="127" t="s">
        <v>140</v>
      </c>
      <c r="C18" s="163"/>
      <c r="D18" s="15">
        <v>98</v>
      </c>
      <c r="E18" s="74" t="s">
        <v>0</v>
      </c>
      <c r="F18" s="15">
        <v>91</v>
      </c>
      <c r="G18" s="15">
        <v>163</v>
      </c>
    </row>
    <row r="19" spans="2:14" ht="16.649999999999999" customHeight="1" x14ac:dyDescent="0.25">
      <c r="B19" s="127" t="s">
        <v>141</v>
      </c>
      <c r="C19" s="163"/>
      <c r="D19" s="15">
        <v>84</v>
      </c>
      <c r="E19" s="74" t="s">
        <v>0</v>
      </c>
      <c r="F19" s="15">
        <v>49</v>
      </c>
      <c r="G19" s="15">
        <v>180</v>
      </c>
    </row>
    <row r="20" spans="2:14" ht="16.649999999999999" customHeight="1" x14ac:dyDescent="0.25">
      <c r="B20" s="127" t="s">
        <v>142</v>
      </c>
      <c r="C20" s="163"/>
      <c r="D20" s="15">
        <v>93</v>
      </c>
      <c r="E20" s="74" t="s">
        <v>0</v>
      </c>
      <c r="F20" s="15">
        <v>73</v>
      </c>
      <c r="G20" s="15">
        <v>173</v>
      </c>
    </row>
    <row r="21" spans="2:14" ht="16.649999999999999" customHeight="1" x14ac:dyDescent="0.25">
      <c r="B21" s="127" t="s">
        <v>143</v>
      </c>
      <c r="C21" s="163"/>
      <c r="D21" s="15">
        <v>121</v>
      </c>
      <c r="E21" s="74" t="s">
        <v>0</v>
      </c>
      <c r="F21" s="15">
        <v>89</v>
      </c>
      <c r="G21" s="15">
        <v>133</v>
      </c>
    </row>
    <row r="22" spans="2:14" ht="16.649999999999999" customHeight="1" x14ac:dyDescent="0.25">
      <c r="B22" s="127" t="s">
        <v>199</v>
      </c>
      <c r="C22" s="163"/>
      <c r="D22" s="15">
        <v>117</v>
      </c>
      <c r="E22" s="74" t="s">
        <v>0</v>
      </c>
      <c r="F22" s="15">
        <v>101</v>
      </c>
      <c r="G22" s="15">
        <v>254</v>
      </c>
      <c r="H22" s="52"/>
      <c r="I22" s="52"/>
      <c r="J22" s="52"/>
      <c r="K22" s="52"/>
      <c r="L22" s="52"/>
      <c r="M22" s="52"/>
    </row>
    <row r="23" spans="2:14" ht="16.649999999999999" customHeight="1" x14ac:dyDescent="0.25">
      <c r="B23" s="127" t="s">
        <v>144</v>
      </c>
      <c r="C23" s="163"/>
      <c r="D23" s="15">
        <v>85</v>
      </c>
      <c r="E23" s="74" t="s">
        <v>0</v>
      </c>
      <c r="F23" s="15">
        <v>92</v>
      </c>
      <c r="G23" s="15">
        <v>169</v>
      </c>
    </row>
    <row r="24" spans="2:14" ht="16.649999999999999" customHeight="1" x14ac:dyDescent="0.25">
      <c r="B24" s="127" t="s">
        <v>145</v>
      </c>
      <c r="C24" s="163"/>
      <c r="D24" s="15">
        <v>91</v>
      </c>
      <c r="E24" s="74" t="s">
        <v>0</v>
      </c>
      <c r="F24" s="15">
        <v>95</v>
      </c>
      <c r="G24" s="15">
        <v>146</v>
      </c>
    </row>
    <row r="25" spans="2:14" ht="16.649999999999999" customHeight="1" x14ac:dyDescent="0.25">
      <c r="B25" s="127" t="s">
        <v>146</v>
      </c>
      <c r="C25" s="163"/>
      <c r="D25" s="15">
        <v>87</v>
      </c>
      <c r="E25" s="74" t="s">
        <v>0</v>
      </c>
      <c r="F25" s="15">
        <v>129</v>
      </c>
      <c r="G25" s="15">
        <v>140</v>
      </c>
    </row>
    <row r="26" spans="2:14" ht="16.649999999999999" customHeight="1" x14ac:dyDescent="0.25">
      <c r="B26" s="127" t="s">
        <v>147</v>
      </c>
      <c r="C26" s="163"/>
      <c r="D26" s="15">
        <v>124</v>
      </c>
      <c r="E26" s="74" t="s">
        <v>0</v>
      </c>
      <c r="F26" s="15">
        <v>91</v>
      </c>
      <c r="G26" s="15">
        <v>132</v>
      </c>
    </row>
    <row r="27" spans="2:14" ht="16.649999999999999" customHeight="1" x14ac:dyDescent="0.25">
      <c r="B27" s="127" t="s">
        <v>148</v>
      </c>
      <c r="C27" s="163"/>
      <c r="D27" s="15">
        <v>115</v>
      </c>
      <c r="E27" s="74" t="s">
        <v>0</v>
      </c>
      <c r="F27" s="15">
        <v>85</v>
      </c>
      <c r="G27" s="15">
        <v>162</v>
      </c>
    </row>
    <row r="28" spans="2:14" ht="16.649999999999999" customHeight="1" x14ac:dyDescent="0.25">
      <c r="B28" s="127" t="s">
        <v>149</v>
      </c>
      <c r="C28" s="163"/>
      <c r="D28" s="15">
        <v>97</v>
      </c>
      <c r="E28" s="74" t="s">
        <v>0</v>
      </c>
      <c r="F28" s="15">
        <v>89</v>
      </c>
      <c r="G28" s="15">
        <v>163</v>
      </c>
    </row>
    <row r="29" spans="2:14" ht="16.649999999999999" customHeight="1" x14ac:dyDescent="0.25">
      <c r="B29" s="127" t="s">
        <v>150</v>
      </c>
      <c r="C29" s="163"/>
      <c r="D29" s="15">
        <v>96</v>
      </c>
      <c r="E29" s="74" t="s">
        <v>0</v>
      </c>
      <c r="F29" s="15">
        <v>91</v>
      </c>
      <c r="G29" s="15">
        <v>168</v>
      </c>
      <c r="H29" s="172"/>
      <c r="I29" s="172"/>
      <c r="J29" s="172"/>
      <c r="K29" s="172"/>
      <c r="L29" s="172"/>
      <c r="M29" s="172"/>
      <c r="N29" s="172"/>
    </row>
    <row r="30" spans="2:14" ht="16.649999999999999" customHeight="1" x14ac:dyDescent="0.25">
      <c r="B30" s="127" t="s">
        <v>151</v>
      </c>
      <c r="C30" s="163"/>
      <c r="D30" s="15">
        <v>108</v>
      </c>
      <c r="E30" s="74" t="s">
        <v>0</v>
      </c>
      <c r="F30" s="15">
        <v>97</v>
      </c>
      <c r="G30" s="15">
        <v>158</v>
      </c>
      <c r="H30" s="52"/>
      <c r="I30" s="52"/>
      <c r="J30" s="52"/>
      <c r="K30" s="52"/>
      <c r="L30" s="52"/>
    </row>
    <row r="31" spans="2:14" ht="16.649999999999999" customHeight="1" x14ac:dyDescent="0.25">
      <c r="B31" s="127" t="s">
        <v>152</v>
      </c>
      <c r="C31" s="163"/>
      <c r="D31" s="15">
        <v>118</v>
      </c>
      <c r="E31" s="74" t="s">
        <v>0</v>
      </c>
      <c r="F31" s="15">
        <v>83</v>
      </c>
      <c r="G31" s="15">
        <v>194</v>
      </c>
    </row>
    <row r="32" spans="2:14" ht="16.649999999999999" customHeight="1" x14ac:dyDescent="0.25">
      <c r="B32" s="127" t="s">
        <v>153</v>
      </c>
      <c r="C32" s="163"/>
      <c r="D32" s="15">
        <v>117</v>
      </c>
      <c r="E32" s="74" t="s">
        <v>0</v>
      </c>
      <c r="F32" s="15">
        <v>85</v>
      </c>
      <c r="G32" s="15">
        <v>162</v>
      </c>
    </row>
    <row r="33" spans="2:14" ht="16.649999999999999" customHeight="1" x14ac:dyDescent="0.25">
      <c r="B33" s="127" t="s">
        <v>154</v>
      </c>
      <c r="C33" s="163"/>
      <c r="D33" s="15">
        <v>101</v>
      </c>
      <c r="E33" s="74" t="s">
        <v>0</v>
      </c>
      <c r="F33" s="15">
        <v>102</v>
      </c>
      <c r="G33" s="15">
        <v>154</v>
      </c>
    </row>
    <row r="34" spans="2:14" ht="16.649999999999999" customHeight="1" x14ac:dyDescent="0.25">
      <c r="B34" s="127" t="s">
        <v>200</v>
      </c>
      <c r="C34" s="163"/>
      <c r="D34" s="15">
        <v>122</v>
      </c>
      <c r="E34" s="74" t="s">
        <v>0</v>
      </c>
      <c r="F34" s="15">
        <v>107</v>
      </c>
      <c r="G34" s="15">
        <v>170</v>
      </c>
      <c r="H34" s="173"/>
      <c r="I34" s="173"/>
      <c r="J34" s="173"/>
      <c r="K34" s="173"/>
      <c r="L34" s="173"/>
      <c r="M34" s="173"/>
      <c r="N34" s="173"/>
    </row>
    <row r="35" spans="2:14" ht="16.649999999999999" customHeight="1" x14ac:dyDescent="0.25">
      <c r="B35" s="127" t="s">
        <v>201</v>
      </c>
      <c r="C35" s="163"/>
      <c r="D35" s="15">
        <v>145</v>
      </c>
      <c r="E35" s="74" t="s">
        <v>0</v>
      </c>
      <c r="F35" s="15">
        <v>79</v>
      </c>
      <c r="G35" s="15">
        <v>193</v>
      </c>
      <c r="H35" s="173"/>
      <c r="I35" s="173"/>
      <c r="J35" s="173"/>
      <c r="K35" s="173"/>
      <c r="L35" s="173"/>
      <c r="M35" s="173"/>
      <c r="N35" s="173"/>
    </row>
    <row r="36" spans="2:14" ht="16.649999999999999" customHeight="1" x14ac:dyDescent="0.25">
      <c r="B36" s="127" t="s">
        <v>155</v>
      </c>
      <c r="C36" s="163"/>
      <c r="D36" s="15">
        <v>136</v>
      </c>
      <c r="E36" s="74" t="s">
        <v>0</v>
      </c>
      <c r="F36" s="15">
        <v>77</v>
      </c>
      <c r="G36" s="15">
        <v>203</v>
      </c>
      <c r="H36" s="174"/>
      <c r="I36" s="174"/>
      <c r="J36" s="174"/>
      <c r="K36" s="174"/>
      <c r="L36" s="174"/>
    </row>
    <row r="37" spans="2:14" ht="16.649999999999999" customHeight="1" x14ac:dyDescent="0.25">
      <c r="B37" s="127" t="s">
        <v>156</v>
      </c>
      <c r="C37" s="163"/>
      <c r="D37" s="15">
        <v>146</v>
      </c>
      <c r="E37" s="74" t="s">
        <v>0</v>
      </c>
      <c r="F37" s="15">
        <v>77</v>
      </c>
      <c r="G37" s="15">
        <v>170</v>
      </c>
      <c r="H37" s="174"/>
      <c r="I37" s="174"/>
      <c r="J37" s="174"/>
      <c r="K37" s="174"/>
      <c r="L37" s="174"/>
    </row>
    <row r="38" spans="2:14" ht="16.649999999999999" customHeight="1" x14ac:dyDescent="0.25">
      <c r="B38" s="127" t="s">
        <v>157</v>
      </c>
      <c r="C38" s="163"/>
      <c r="D38" s="15">
        <v>148</v>
      </c>
      <c r="E38" s="74" t="s">
        <v>0</v>
      </c>
      <c r="F38" s="15">
        <v>73</v>
      </c>
      <c r="G38" s="15">
        <v>175</v>
      </c>
      <c r="H38" s="174"/>
      <c r="I38" s="174"/>
      <c r="J38" s="174"/>
      <c r="K38" s="174"/>
      <c r="L38" s="174"/>
    </row>
    <row r="39" spans="2:14" ht="16.649999999999999" customHeight="1" x14ac:dyDescent="0.25">
      <c r="B39" s="127" t="s">
        <v>158</v>
      </c>
      <c r="C39" s="163"/>
      <c r="D39" s="15">
        <v>175</v>
      </c>
      <c r="E39" s="74" t="s">
        <v>0</v>
      </c>
      <c r="F39" s="15">
        <v>72</v>
      </c>
      <c r="G39" s="15">
        <v>197</v>
      </c>
      <c r="H39" s="174"/>
      <c r="I39" s="174"/>
      <c r="J39" s="174"/>
      <c r="K39" s="174"/>
      <c r="L39" s="174"/>
    </row>
    <row r="40" spans="2:14" ht="16.649999999999999" customHeight="1" x14ac:dyDescent="0.25">
      <c r="B40" s="127" t="s">
        <v>159</v>
      </c>
      <c r="C40" s="163"/>
      <c r="D40" s="15">
        <v>160</v>
      </c>
      <c r="E40" s="74" t="s">
        <v>0</v>
      </c>
      <c r="F40" s="15">
        <v>66</v>
      </c>
      <c r="G40" s="15">
        <v>192</v>
      </c>
      <c r="H40" s="174"/>
      <c r="I40" s="174"/>
      <c r="J40" s="174"/>
      <c r="K40" s="174"/>
      <c r="L40" s="174"/>
    </row>
    <row r="41" spans="2:14" ht="16.649999999999999" customHeight="1" x14ac:dyDescent="0.25">
      <c r="B41" s="127" t="s">
        <v>160</v>
      </c>
      <c r="C41" s="163"/>
      <c r="D41" s="15">
        <v>160</v>
      </c>
      <c r="E41" s="74" t="s">
        <v>0</v>
      </c>
      <c r="F41" s="15">
        <v>30</v>
      </c>
      <c r="G41" s="15">
        <v>199</v>
      </c>
      <c r="H41" s="174"/>
      <c r="I41" s="174"/>
      <c r="J41" s="174"/>
      <c r="K41" s="174"/>
      <c r="L41" s="174"/>
    </row>
    <row r="42" spans="2:14" ht="16.649999999999999" customHeight="1" x14ac:dyDescent="0.25">
      <c r="B42" s="127" t="s">
        <v>161</v>
      </c>
      <c r="C42" s="163"/>
      <c r="D42" s="15">
        <v>141</v>
      </c>
      <c r="E42" s="74" t="s">
        <v>0</v>
      </c>
      <c r="F42" s="15">
        <v>34</v>
      </c>
      <c r="G42" s="15">
        <v>205</v>
      </c>
      <c r="H42" s="174"/>
      <c r="I42" s="174"/>
      <c r="J42" s="174"/>
      <c r="K42" s="174"/>
      <c r="L42" s="174"/>
    </row>
    <row r="43" spans="2:14" ht="16.649999999999999" customHeight="1" x14ac:dyDescent="0.25">
      <c r="B43" s="127" t="s">
        <v>162</v>
      </c>
      <c r="C43" s="163"/>
      <c r="D43" s="15">
        <v>143</v>
      </c>
      <c r="E43" s="74" t="s">
        <v>0</v>
      </c>
      <c r="F43" s="15">
        <v>26</v>
      </c>
      <c r="G43" s="15">
        <v>216</v>
      </c>
      <c r="H43" s="174"/>
      <c r="I43" s="174"/>
      <c r="J43" s="174"/>
      <c r="K43" s="174"/>
      <c r="L43" s="174"/>
    </row>
    <row r="44" spans="2:14" ht="16.649999999999999" customHeight="1" x14ac:dyDescent="0.25">
      <c r="B44" s="127" t="s">
        <v>163</v>
      </c>
      <c r="C44" s="163"/>
      <c r="D44" s="15">
        <v>146</v>
      </c>
      <c r="E44" s="74" t="s">
        <v>0</v>
      </c>
      <c r="F44" s="15">
        <v>20</v>
      </c>
      <c r="G44" s="15">
        <v>209</v>
      </c>
      <c r="H44" s="174"/>
      <c r="I44" s="174"/>
      <c r="J44" s="174"/>
      <c r="K44" s="174"/>
      <c r="L44" s="174"/>
    </row>
    <row r="45" spans="2:14" ht="16.649999999999999" customHeight="1" x14ac:dyDescent="0.25">
      <c r="B45" s="127" t="s">
        <v>164</v>
      </c>
      <c r="C45" s="163"/>
      <c r="D45" s="15">
        <v>134</v>
      </c>
      <c r="E45" s="74" t="s">
        <v>0</v>
      </c>
      <c r="F45" s="15">
        <v>25</v>
      </c>
      <c r="G45" s="15">
        <v>220</v>
      </c>
      <c r="H45" s="174"/>
      <c r="I45" s="174"/>
      <c r="J45" s="174"/>
      <c r="K45" s="174"/>
      <c r="L45" s="174"/>
    </row>
    <row r="46" spans="2:14" ht="16.649999999999999" customHeight="1" x14ac:dyDescent="0.25">
      <c r="B46" s="127" t="s">
        <v>165</v>
      </c>
      <c r="C46" s="163"/>
      <c r="D46" s="15">
        <v>115</v>
      </c>
      <c r="E46" s="74" t="s">
        <v>0</v>
      </c>
      <c r="F46" s="15">
        <v>45</v>
      </c>
      <c r="G46" s="15">
        <v>194</v>
      </c>
      <c r="H46" s="174"/>
      <c r="I46" s="174"/>
      <c r="J46" s="174"/>
      <c r="K46" s="174"/>
      <c r="L46" s="174"/>
    </row>
    <row r="47" spans="2:14" ht="16.649999999999999" customHeight="1" x14ac:dyDescent="0.25">
      <c r="B47" s="127" t="s">
        <v>166</v>
      </c>
      <c r="C47" s="163"/>
      <c r="D47" s="15">
        <v>121</v>
      </c>
      <c r="E47" s="74" t="s">
        <v>0</v>
      </c>
      <c r="F47" s="15">
        <v>29</v>
      </c>
      <c r="G47" s="15">
        <v>202</v>
      </c>
      <c r="H47" s="174"/>
      <c r="I47" s="174"/>
      <c r="J47" s="174"/>
      <c r="K47" s="174"/>
      <c r="L47" s="174"/>
    </row>
    <row r="48" spans="2:14" ht="16.649999999999999" customHeight="1" x14ac:dyDescent="0.25">
      <c r="B48" s="127" t="s">
        <v>202</v>
      </c>
      <c r="C48" s="163"/>
      <c r="D48" s="15">
        <v>102</v>
      </c>
      <c r="E48" s="74" t="s">
        <v>0</v>
      </c>
      <c r="F48" s="15">
        <v>37</v>
      </c>
      <c r="G48" s="15">
        <v>441</v>
      </c>
      <c r="H48" s="174"/>
      <c r="I48" s="174"/>
      <c r="J48" s="174"/>
      <c r="K48" s="174"/>
      <c r="L48" s="174"/>
    </row>
    <row r="49" spans="2:12" ht="16.649999999999999" customHeight="1" x14ac:dyDescent="0.25">
      <c r="B49" s="127" t="s">
        <v>167</v>
      </c>
      <c r="C49" s="163"/>
      <c r="D49" s="15">
        <v>104</v>
      </c>
      <c r="E49" s="74" t="s">
        <v>0</v>
      </c>
      <c r="F49" s="15">
        <v>32</v>
      </c>
      <c r="G49" s="15">
        <v>408</v>
      </c>
      <c r="H49" s="174"/>
      <c r="I49" s="174"/>
      <c r="J49" s="174"/>
      <c r="K49" s="174"/>
      <c r="L49" s="174"/>
    </row>
    <row r="50" spans="2:12" ht="16.649999999999999" customHeight="1" x14ac:dyDescent="0.25">
      <c r="B50" s="127" t="s">
        <v>168</v>
      </c>
      <c r="C50" s="163"/>
      <c r="D50" s="15">
        <v>125</v>
      </c>
      <c r="E50" s="74" t="s">
        <v>0</v>
      </c>
      <c r="F50" s="15">
        <v>26</v>
      </c>
      <c r="G50" s="15">
        <v>435</v>
      </c>
      <c r="H50" s="174"/>
      <c r="I50" s="174"/>
      <c r="J50" s="174"/>
      <c r="K50" s="174"/>
      <c r="L50" s="174"/>
    </row>
    <row r="51" spans="2:12" ht="16.649999999999999" customHeight="1" x14ac:dyDescent="0.25">
      <c r="B51" s="127" t="s">
        <v>169</v>
      </c>
      <c r="C51" s="163"/>
      <c r="D51" s="15">
        <v>140</v>
      </c>
      <c r="E51" s="74" t="s">
        <v>0</v>
      </c>
      <c r="F51" s="15">
        <v>25</v>
      </c>
      <c r="G51" s="15">
        <v>433</v>
      </c>
      <c r="H51" s="174"/>
      <c r="I51" s="174"/>
      <c r="J51" s="174"/>
      <c r="K51" s="174"/>
      <c r="L51" s="174"/>
    </row>
    <row r="52" spans="2:12" ht="16.649999999999999" customHeight="1" x14ac:dyDescent="0.25">
      <c r="B52" s="127" t="s">
        <v>170</v>
      </c>
      <c r="C52" s="163"/>
      <c r="D52" s="15">
        <v>125</v>
      </c>
      <c r="E52" s="74" t="s">
        <v>0</v>
      </c>
      <c r="F52" s="15">
        <v>32</v>
      </c>
      <c r="G52" s="15">
        <v>428</v>
      </c>
      <c r="H52" s="174"/>
      <c r="I52" s="174"/>
      <c r="J52" s="174"/>
      <c r="K52" s="174"/>
      <c r="L52" s="174"/>
    </row>
    <row r="53" spans="2:12" ht="16.649999999999999" customHeight="1" x14ac:dyDescent="0.25">
      <c r="B53" s="127" t="s">
        <v>171</v>
      </c>
      <c r="C53" s="163"/>
      <c r="D53" s="15">
        <v>111</v>
      </c>
      <c r="E53" s="74" t="s">
        <v>0</v>
      </c>
      <c r="F53" s="15">
        <v>34</v>
      </c>
      <c r="G53" s="15">
        <v>380</v>
      </c>
      <c r="H53" s="174"/>
      <c r="I53" s="174"/>
      <c r="J53" s="174"/>
      <c r="K53" s="174"/>
      <c r="L53" s="174"/>
    </row>
    <row r="54" spans="2:12" ht="16.649999999999999" customHeight="1" x14ac:dyDescent="0.25">
      <c r="B54" s="127" t="s">
        <v>172</v>
      </c>
      <c r="C54" s="163"/>
      <c r="D54" s="15">
        <v>121</v>
      </c>
      <c r="E54" s="74" t="s">
        <v>0</v>
      </c>
      <c r="F54" s="15">
        <v>25</v>
      </c>
      <c r="G54" s="15">
        <v>350</v>
      </c>
      <c r="H54" s="174"/>
      <c r="I54" s="174"/>
      <c r="J54" s="174"/>
      <c r="K54" s="174"/>
      <c r="L54" s="174"/>
    </row>
    <row r="55" spans="2:12" ht="16.649999999999999" customHeight="1" x14ac:dyDescent="0.25">
      <c r="B55" s="127" t="s">
        <v>173</v>
      </c>
      <c r="C55" s="163"/>
      <c r="D55" s="15">
        <v>102</v>
      </c>
      <c r="E55" s="74" t="s">
        <v>0</v>
      </c>
      <c r="F55" s="15">
        <v>27</v>
      </c>
      <c r="G55" s="15">
        <v>401</v>
      </c>
      <c r="H55" s="174"/>
      <c r="I55" s="174"/>
      <c r="J55" s="174"/>
      <c r="K55" s="174"/>
      <c r="L55" s="174"/>
    </row>
    <row r="56" spans="2:12" ht="16.649999999999999" customHeight="1" x14ac:dyDescent="0.25">
      <c r="B56" s="127" t="s">
        <v>174</v>
      </c>
      <c r="C56" s="163"/>
      <c r="D56" s="15">
        <v>113</v>
      </c>
      <c r="E56" s="74" t="s">
        <v>0</v>
      </c>
      <c r="F56" s="15">
        <v>21</v>
      </c>
      <c r="G56" s="15">
        <v>383</v>
      </c>
      <c r="H56" s="174"/>
      <c r="I56" s="174"/>
      <c r="J56" s="174"/>
      <c r="K56" s="174"/>
      <c r="L56" s="174"/>
    </row>
    <row r="57" spans="2:12" ht="16.649999999999999" customHeight="1" x14ac:dyDescent="0.25">
      <c r="B57" s="127" t="s">
        <v>175</v>
      </c>
      <c r="C57" s="163"/>
      <c r="D57" s="15">
        <v>147</v>
      </c>
      <c r="E57" s="74" t="s">
        <v>0</v>
      </c>
      <c r="F57" s="15">
        <v>20</v>
      </c>
      <c r="G57" s="15">
        <v>397</v>
      </c>
      <c r="H57" s="174"/>
      <c r="I57" s="174"/>
      <c r="J57" s="174"/>
      <c r="K57" s="174"/>
      <c r="L57" s="174"/>
    </row>
    <row r="58" spans="2:12" ht="16.649999999999999" customHeight="1" x14ac:dyDescent="0.25">
      <c r="B58" s="127" t="s">
        <v>176</v>
      </c>
      <c r="C58" s="163"/>
      <c r="D58" s="15">
        <v>138</v>
      </c>
      <c r="E58" s="74" t="s">
        <v>0</v>
      </c>
      <c r="F58" s="15">
        <v>20</v>
      </c>
      <c r="G58" s="15">
        <v>321</v>
      </c>
      <c r="H58" s="174"/>
      <c r="I58" s="174"/>
      <c r="J58" s="174"/>
      <c r="K58" s="174"/>
      <c r="L58" s="174"/>
    </row>
    <row r="59" spans="2:12" ht="16.649999999999999" customHeight="1" x14ac:dyDescent="0.25">
      <c r="B59" s="127" t="s">
        <v>177</v>
      </c>
      <c r="C59" s="163"/>
      <c r="D59" s="15">
        <v>141</v>
      </c>
      <c r="E59" s="74" t="s">
        <v>0</v>
      </c>
      <c r="F59" s="15">
        <v>5</v>
      </c>
      <c r="G59" s="15">
        <v>341</v>
      </c>
      <c r="H59" s="174"/>
      <c r="I59" s="174"/>
      <c r="J59" s="174"/>
      <c r="K59" s="174"/>
      <c r="L59" s="174"/>
    </row>
    <row r="60" spans="2:12" ht="16.649999999999999" customHeight="1" x14ac:dyDescent="0.25">
      <c r="B60" s="127" t="s">
        <v>178</v>
      </c>
      <c r="C60" s="163"/>
      <c r="D60" s="15">
        <v>142</v>
      </c>
      <c r="E60" s="74" t="s">
        <v>0</v>
      </c>
      <c r="F60" s="15">
        <v>24</v>
      </c>
      <c r="G60" s="15">
        <v>326</v>
      </c>
      <c r="H60" s="174"/>
      <c r="I60" s="174"/>
      <c r="J60" s="174"/>
      <c r="K60" s="174"/>
      <c r="L60" s="174"/>
    </row>
    <row r="61" spans="2:12" ht="16.649999999999999" customHeight="1" x14ac:dyDescent="0.25">
      <c r="B61" s="127" t="s">
        <v>179</v>
      </c>
      <c r="C61" s="163"/>
      <c r="D61" s="15">
        <v>146</v>
      </c>
      <c r="E61" s="74" t="s">
        <v>0</v>
      </c>
      <c r="F61" s="15">
        <v>28</v>
      </c>
      <c r="G61" s="15">
        <v>319</v>
      </c>
      <c r="H61" s="174"/>
      <c r="I61" s="174"/>
      <c r="J61" s="174"/>
      <c r="K61" s="174"/>
      <c r="L61" s="174"/>
    </row>
    <row r="62" spans="2:12" ht="16.649999999999999" customHeight="1" x14ac:dyDescent="0.25">
      <c r="B62" s="127" t="s">
        <v>180</v>
      </c>
      <c r="C62" s="163"/>
      <c r="D62" s="15">
        <v>143</v>
      </c>
      <c r="E62" s="74" t="s">
        <v>0</v>
      </c>
      <c r="F62" s="15">
        <v>33</v>
      </c>
      <c r="G62" s="15">
        <v>311</v>
      </c>
      <c r="H62" s="174"/>
      <c r="I62" s="174"/>
      <c r="J62" s="174"/>
      <c r="K62" s="174"/>
      <c r="L62" s="174"/>
    </row>
    <row r="63" spans="2:12" ht="16.649999999999999" customHeight="1" x14ac:dyDescent="0.25">
      <c r="B63" s="127" t="s">
        <v>181</v>
      </c>
      <c r="C63" s="163"/>
      <c r="D63" s="15">
        <v>171</v>
      </c>
      <c r="E63" s="74" t="s">
        <v>0</v>
      </c>
      <c r="F63" s="15">
        <v>4</v>
      </c>
      <c r="G63" s="15">
        <v>306</v>
      </c>
      <c r="H63" s="174"/>
      <c r="I63" s="174"/>
      <c r="J63" s="174"/>
      <c r="K63" s="174"/>
      <c r="L63" s="174"/>
    </row>
    <row r="64" spans="2:12" ht="16.649999999999999" customHeight="1" x14ac:dyDescent="0.25">
      <c r="B64" s="127" t="s">
        <v>182</v>
      </c>
      <c r="C64" s="163"/>
      <c r="D64" s="15">
        <v>150</v>
      </c>
      <c r="E64" s="74" t="s">
        <v>0</v>
      </c>
      <c r="F64" s="15">
        <v>15</v>
      </c>
      <c r="G64" s="15">
        <v>313</v>
      </c>
      <c r="H64" s="174"/>
      <c r="I64" s="174"/>
      <c r="J64" s="174"/>
      <c r="K64" s="174"/>
      <c r="L64" s="174"/>
    </row>
    <row r="65" spans="2:12" ht="16.649999999999999" customHeight="1" x14ac:dyDescent="0.25">
      <c r="B65" s="127" t="s">
        <v>183</v>
      </c>
      <c r="C65" s="163"/>
      <c r="D65" s="15">
        <v>175</v>
      </c>
      <c r="E65" s="74" t="s">
        <v>0</v>
      </c>
      <c r="F65" s="74" t="s">
        <v>0</v>
      </c>
      <c r="G65" s="15">
        <v>282</v>
      </c>
      <c r="H65" s="174"/>
      <c r="I65" s="174"/>
      <c r="J65" s="174"/>
      <c r="K65" s="174"/>
      <c r="L65" s="174"/>
    </row>
    <row r="66" spans="2:12" ht="16.649999999999999" customHeight="1" x14ac:dyDescent="0.25">
      <c r="B66" s="127" t="s">
        <v>184</v>
      </c>
      <c r="C66" s="163"/>
      <c r="D66" s="15">
        <v>167</v>
      </c>
      <c r="E66" s="74" t="s">
        <v>0</v>
      </c>
      <c r="F66" s="15">
        <v>7</v>
      </c>
      <c r="G66" s="15">
        <v>295</v>
      </c>
      <c r="H66" s="174"/>
      <c r="I66" s="174"/>
      <c r="J66" s="174"/>
      <c r="K66" s="174"/>
      <c r="L66" s="175"/>
    </row>
    <row r="67" spans="2:12" ht="16.649999999999999" customHeight="1" x14ac:dyDescent="0.25">
      <c r="B67" s="127" t="s">
        <v>205</v>
      </c>
      <c r="C67" s="163"/>
      <c r="D67" s="15">
        <v>95</v>
      </c>
      <c r="E67" s="15">
        <v>68</v>
      </c>
      <c r="F67" s="74">
        <v>3</v>
      </c>
      <c r="G67" s="15">
        <v>237</v>
      </c>
      <c r="H67" s="175"/>
      <c r="I67" s="175"/>
      <c r="J67" s="175"/>
      <c r="K67" s="175"/>
      <c r="L67" s="175"/>
    </row>
    <row r="68" spans="2:12" ht="16.649999999999999" customHeight="1" x14ac:dyDescent="0.25">
      <c r="B68" s="127" t="s">
        <v>185</v>
      </c>
      <c r="C68" s="163"/>
      <c r="D68" s="15">
        <v>97</v>
      </c>
      <c r="E68" s="15">
        <v>70</v>
      </c>
      <c r="F68" s="74" t="s">
        <v>0</v>
      </c>
      <c r="G68" s="15">
        <v>246</v>
      </c>
      <c r="H68" s="175"/>
      <c r="I68" s="175"/>
      <c r="J68" s="175"/>
      <c r="K68" s="175"/>
      <c r="L68" s="175"/>
    </row>
    <row r="69" spans="2:12" ht="16.649999999999999" customHeight="1" x14ac:dyDescent="0.25">
      <c r="B69" s="127" t="s">
        <v>186</v>
      </c>
      <c r="C69" s="163"/>
      <c r="D69" s="15">
        <v>83</v>
      </c>
      <c r="E69" s="15">
        <v>70</v>
      </c>
      <c r="F69" s="74" t="s">
        <v>0</v>
      </c>
      <c r="G69" s="15">
        <v>237</v>
      </c>
      <c r="H69" s="174"/>
      <c r="I69" s="174"/>
      <c r="J69" s="174"/>
      <c r="K69" s="174"/>
      <c r="L69" s="175"/>
    </row>
    <row r="70" spans="2:12" ht="16.649999999999999" customHeight="1" x14ac:dyDescent="0.25">
      <c r="B70" s="127" t="s">
        <v>187</v>
      </c>
      <c r="C70" s="163"/>
      <c r="D70" s="15">
        <v>100</v>
      </c>
      <c r="E70" s="15">
        <v>59</v>
      </c>
      <c r="F70" s="74" t="s">
        <v>0</v>
      </c>
      <c r="G70" s="15">
        <v>252</v>
      </c>
      <c r="H70" s="174"/>
      <c r="I70" s="174"/>
      <c r="J70" s="174"/>
      <c r="K70" s="174"/>
      <c r="L70" s="174"/>
    </row>
    <row r="71" spans="2:12" ht="16.649999999999999" customHeight="1" x14ac:dyDescent="0.25">
      <c r="B71" s="127" t="s">
        <v>188</v>
      </c>
      <c r="C71" s="163"/>
      <c r="D71" s="15">
        <v>89</v>
      </c>
      <c r="E71" s="15">
        <v>49</v>
      </c>
      <c r="F71" s="74" t="s">
        <v>0</v>
      </c>
      <c r="G71" s="15">
        <v>239</v>
      </c>
      <c r="H71" s="174"/>
      <c r="I71" s="174"/>
      <c r="J71" s="174"/>
      <c r="K71" s="174"/>
      <c r="L71" s="174"/>
    </row>
    <row r="72" spans="2:12" ht="16.649999999999999" customHeight="1" x14ac:dyDescent="0.25">
      <c r="B72" s="127" t="s">
        <v>189</v>
      </c>
      <c r="C72" s="163"/>
      <c r="D72" s="15">
        <v>87</v>
      </c>
      <c r="E72" s="15">
        <v>51</v>
      </c>
      <c r="F72" s="74" t="s">
        <v>0</v>
      </c>
      <c r="G72" s="15">
        <v>289</v>
      </c>
      <c r="H72" s="174"/>
      <c r="I72" s="174"/>
      <c r="J72" s="174"/>
      <c r="K72" s="174"/>
      <c r="L72" s="174"/>
    </row>
    <row r="73" spans="2:12" ht="16.649999999999999" customHeight="1" x14ac:dyDescent="0.25">
      <c r="B73" s="127" t="s">
        <v>190</v>
      </c>
      <c r="C73" s="163"/>
      <c r="D73" s="15">
        <v>131</v>
      </c>
      <c r="E73" s="15">
        <v>47</v>
      </c>
      <c r="F73" s="74" t="s">
        <v>0</v>
      </c>
      <c r="G73" s="15">
        <v>229</v>
      </c>
      <c r="H73" s="174"/>
      <c r="I73" s="174"/>
      <c r="J73" s="174"/>
      <c r="K73" s="174"/>
      <c r="L73" s="174"/>
    </row>
    <row r="74" spans="2:12" ht="16.649999999999999" customHeight="1" x14ac:dyDescent="0.25">
      <c r="B74" s="127" t="s">
        <v>191</v>
      </c>
      <c r="C74" s="163"/>
      <c r="D74" s="15">
        <v>98</v>
      </c>
      <c r="E74" s="15">
        <v>58</v>
      </c>
      <c r="F74" s="74" t="s">
        <v>0</v>
      </c>
      <c r="G74" s="15">
        <v>224</v>
      </c>
      <c r="H74" s="174"/>
      <c r="I74" s="174"/>
      <c r="J74" s="174"/>
      <c r="K74" s="174"/>
      <c r="L74" s="174"/>
    </row>
    <row r="75" spans="2:12" ht="16.649999999999999" customHeight="1" x14ac:dyDescent="0.25">
      <c r="B75" s="127" t="s">
        <v>192</v>
      </c>
      <c r="C75" s="163"/>
      <c r="D75" s="15">
        <v>123</v>
      </c>
      <c r="E75" s="15">
        <v>46</v>
      </c>
      <c r="F75" s="74" t="s">
        <v>0</v>
      </c>
      <c r="G75" s="15">
        <v>213</v>
      </c>
      <c r="H75" s="174"/>
      <c r="I75" s="174"/>
      <c r="J75" s="174"/>
      <c r="K75" s="174"/>
      <c r="L75" s="174"/>
    </row>
    <row r="76" spans="2:12" ht="16.649999999999999" customHeight="1" x14ac:dyDescent="0.25">
      <c r="B76" s="127" t="s">
        <v>193</v>
      </c>
      <c r="C76" s="163"/>
      <c r="D76" s="15">
        <v>83</v>
      </c>
      <c r="E76" s="15">
        <v>50</v>
      </c>
      <c r="F76" s="74" t="s">
        <v>0</v>
      </c>
      <c r="G76" s="15">
        <v>170</v>
      </c>
      <c r="H76" s="174"/>
      <c r="I76" s="174"/>
      <c r="J76" s="174"/>
      <c r="K76" s="174"/>
      <c r="L76" s="174"/>
    </row>
    <row r="77" spans="2:12" ht="16.649999999999999" customHeight="1" x14ac:dyDescent="0.25">
      <c r="B77" s="127" t="s">
        <v>194</v>
      </c>
      <c r="C77" s="163"/>
      <c r="D77" s="15">
        <v>97</v>
      </c>
      <c r="E77" s="15">
        <v>33</v>
      </c>
      <c r="F77" s="74" t="s">
        <v>0</v>
      </c>
      <c r="G77" s="15">
        <v>195</v>
      </c>
      <c r="H77" s="174"/>
      <c r="I77" s="174"/>
      <c r="J77" s="174"/>
      <c r="K77" s="174"/>
      <c r="L77" s="174"/>
    </row>
    <row r="78" spans="2:12" ht="16.649999999999999" customHeight="1" x14ac:dyDescent="0.25">
      <c r="B78" s="127" t="s">
        <v>195</v>
      </c>
      <c r="C78" s="163"/>
      <c r="D78" s="15">
        <v>94</v>
      </c>
      <c r="E78" s="15">
        <v>35</v>
      </c>
      <c r="F78" s="74" t="s">
        <v>0</v>
      </c>
      <c r="G78" s="15">
        <v>247</v>
      </c>
      <c r="H78" s="174"/>
      <c r="I78" s="174"/>
      <c r="J78" s="174"/>
      <c r="K78" s="174"/>
      <c r="L78" s="174"/>
    </row>
    <row r="79" spans="2:12" ht="16.649999999999999" customHeight="1" x14ac:dyDescent="0.25">
      <c r="B79" s="127" t="s">
        <v>196</v>
      </c>
      <c r="C79" s="163"/>
      <c r="D79" s="15">
        <v>94</v>
      </c>
      <c r="E79" s="15">
        <v>29</v>
      </c>
      <c r="F79" s="74" t="s">
        <v>0</v>
      </c>
      <c r="G79" s="15">
        <v>194</v>
      </c>
      <c r="H79" s="174"/>
      <c r="I79" s="174"/>
      <c r="J79" s="174"/>
      <c r="K79" s="174"/>
      <c r="L79" s="174"/>
    </row>
    <row r="80" spans="2:12" s="174" customFormat="1" ht="16.649999999999999" customHeight="1" x14ac:dyDescent="0.25">
      <c r="B80" s="127" t="s">
        <v>197</v>
      </c>
      <c r="C80" s="10"/>
      <c r="D80" s="15">
        <v>87</v>
      </c>
      <c r="E80" s="15">
        <v>27</v>
      </c>
      <c r="F80" s="143" t="s">
        <v>0</v>
      </c>
      <c r="G80" s="15">
        <v>183</v>
      </c>
    </row>
    <row r="81" spans="1:8" s="174" customFormat="1" ht="16.649999999999999" customHeight="1" x14ac:dyDescent="0.25">
      <c r="B81" s="180" t="s">
        <v>198</v>
      </c>
      <c r="C81" s="83"/>
      <c r="D81" s="118">
        <v>89</v>
      </c>
      <c r="E81" s="118">
        <v>38</v>
      </c>
      <c r="F81" s="25" t="s">
        <v>0</v>
      </c>
      <c r="G81" s="118">
        <v>201</v>
      </c>
    </row>
    <row r="82" spans="1:8" ht="6.75" customHeight="1" x14ac:dyDescent="0.25">
      <c r="A82" s="164"/>
      <c r="B82" s="164"/>
      <c r="C82" s="164"/>
      <c r="D82" s="164"/>
      <c r="E82" s="164"/>
      <c r="F82" s="164"/>
      <c r="G82" s="164"/>
    </row>
    <row r="83" spans="1:8" ht="74.400000000000006" customHeight="1" x14ac:dyDescent="0.25">
      <c r="A83" s="164"/>
      <c r="B83" s="197" t="s">
        <v>206</v>
      </c>
      <c r="C83" s="197"/>
      <c r="D83" s="197"/>
      <c r="E83" s="197"/>
      <c r="F83" s="197"/>
      <c r="G83" s="197"/>
      <c r="H83" s="164"/>
    </row>
    <row r="84" spans="1:8" ht="6.15" customHeight="1" thickBot="1" x14ac:dyDescent="0.3">
      <c r="B84" s="162"/>
      <c r="C84" s="162"/>
      <c r="D84" s="162"/>
      <c r="E84" s="162"/>
      <c r="F84" s="162"/>
      <c r="G84" s="162"/>
    </row>
    <row r="85" spans="1:8" ht="12.9" customHeight="1" x14ac:dyDescent="0.25">
      <c r="D85" s="116"/>
      <c r="E85" s="116"/>
      <c r="F85" s="116"/>
      <c r="G85" s="116"/>
    </row>
    <row r="86" spans="1:8" ht="12.9" customHeight="1" x14ac:dyDescent="0.25">
      <c r="D86" s="117"/>
      <c r="E86" s="161"/>
      <c r="F86" s="117"/>
      <c r="G86" s="161"/>
    </row>
  </sheetData>
  <mergeCells count="3">
    <mergeCell ref="D5:G5"/>
    <mergeCell ref="J12:P12"/>
    <mergeCell ref="B83:G83"/>
  </mergeCells>
  <pageMargins left="0" right="0.55118110236220474" top="0" bottom="0.62992125984251968" header="0" footer="0.27559055118110237"/>
  <pageSetup paperSize="8" orientation="portrait" r:id="rId1"/>
  <headerFooter alignWithMargins="0"/>
  <rowBreaks count="1" manualBreakCount="1"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A25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2.5546875" style="1" bestFit="1" customWidth="1"/>
    <col min="3" max="3" width="1.44140625" style="1" customWidth="1"/>
    <col min="4" max="10" width="9" style="1" customWidth="1"/>
    <col min="11" max="11" width="1.44140625" style="1" customWidth="1"/>
    <col min="12" max="18" width="10" style="1" customWidth="1"/>
    <col min="19" max="19" width="1.44140625" style="1" customWidth="1"/>
    <col min="20" max="26" width="10" style="1" customWidth="1"/>
    <col min="27" max="16384" width="10.88671875" style="1"/>
  </cols>
  <sheetData>
    <row r="1" spans="1:27" s="29" customFormat="1" ht="33" customHeight="1" x14ac:dyDescent="0.25">
      <c r="B1" s="189" t="s">
        <v>35</v>
      </c>
      <c r="C1" s="189"/>
      <c r="D1" s="189"/>
      <c r="E1" s="189"/>
      <c r="F1" s="107"/>
      <c r="G1" s="130"/>
      <c r="H1" s="150"/>
      <c r="I1" s="182"/>
    </row>
    <row r="2" spans="1:27" s="29" customFormat="1" ht="16.5" customHeight="1" x14ac:dyDescent="0.25">
      <c r="B2" s="190" t="s">
        <v>36</v>
      </c>
      <c r="C2" s="191"/>
      <c r="D2" s="79"/>
    </row>
    <row r="3" spans="1:27" s="29" customFormat="1" ht="6.75" customHeight="1" x14ac:dyDescent="0.25">
      <c r="A3" s="30"/>
    </row>
    <row r="5" spans="1:27" s="4" customFormat="1" ht="17.100000000000001" customHeight="1" x14ac:dyDescent="0.4">
      <c r="B5" s="2" t="s">
        <v>26</v>
      </c>
      <c r="C5" s="3"/>
      <c r="D5" s="195" t="s">
        <v>213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</row>
    <row r="6" spans="1:27" s="55" customFormat="1" ht="2.25" customHeight="1" x14ac:dyDescent="0.25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32"/>
      <c r="X6" s="151"/>
      <c r="Y6" s="184"/>
      <c r="Z6" s="111"/>
    </row>
    <row r="7" spans="1:27" s="55" customFormat="1" ht="6.75" customHeight="1" x14ac:dyDescent="0.25">
      <c r="D7" s="80"/>
      <c r="F7" s="108"/>
      <c r="G7" s="133"/>
      <c r="H7" s="152"/>
      <c r="I7" s="185"/>
      <c r="K7" s="56"/>
      <c r="L7" s="80"/>
      <c r="O7" s="133"/>
      <c r="P7" s="152"/>
      <c r="Q7" s="185"/>
      <c r="R7" s="112"/>
      <c r="S7" s="56"/>
      <c r="T7" s="199"/>
      <c r="U7" s="199"/>
      <c r="W7" s="133"/>
      <c r="X7" s="152"/>
      <c r="Y7" s="185"/>
      <c r="Z7" s="112"/>
      <c r="AA7" s="6"/>
    </row>
    <row r="8" spans="1:27" s="55" customFormat="1" ht="16.5" customHeight="1" x14ac:dyDescent="0.25">
      <c r="D8" s="201" t="s">
        <v>82</v>
      </c>
      <c r="E8" s="201"/>
      <c r="F8" s="201"/>
      <c r="G8" s="201"/>
      <c r="H8" s="201"/>
      <c r="I8" s="201"/>
      <c r="J8" s="201"/>
      <c r="K8" s="7"/>
      <c r="L8" s="201" t="s">
        <v>212</v>
      </c>
      <c r="M8" s="201"/>
      <c r="N8" s="201"/>
      <c r="O8" s="201"/>
      <c r="P8" s="201"/>
      <c r="Q8" s="201"/>
      <c r="R8" s="201"/>
      <c r="S8" s="7"/>
      <c r="T8" s="201" t="s">
        <v>19</v>
      </c>
      <c r="U8" s="201"/>
      <c r="V8" s="201"/>
      <c r="W8" s="201"/>
      <c r="X8" s="201"/>
      <c r="Y8" s="201"/>
      <c r="Z8" s="201"/>
      <c r="AA8" s="6"/>
    </row>
    <row r="9" spans="1:27" s="55" customFormat="1" ht="16.5" customHeight="1" x14ac:dyDescent="0.25">
      <c r="B9" s="66" t="s">
        <v>5</v>
      </c>
      <c r="C9" s="66"/>
      <c r="D9" s="82" t="s">
        <v>30</v>
      </c>
      <c r="E9" s="82" t="s">
        <v>31</v>
      </c>
      <c r="F9" s="82" t="s">
        <v>32</v>
      </c>
      <c r="G9" s="82" t="s">
        <v>33</v>
      </c>
      <c r="H9" s="82" t="s">
        <v>110</v>
      </c>
      <c r="I9" s="82" t="s">
        <v>121</v>
      </c>
      <c r="J9" s="82" t="s">
        <v>221</v>
      </c>
      <c r="K9" s="83"/>
      <c r="L9" s="83" t="s">
        <v>30</v>
      </c>
      <c r="M9" s="83" t="s">
        <v>31</v>
      </c>
      <c r="N9" s="83" t="s">
        <v>32</v>
      </c>
      <c r="O9" s="82" t="s">
        <v>33</v>
      </c>
      <c r="P9" s="82" t="s">
        <v>110</v>
      </c>
      <c r="Q9" s="82" t="s">
        <v>121</v>
      </c>
      <c r="R9" s="82" t="s">
        <v>221</v>
      </c>
      <c r="S9" s="83"/>
      <c r="T9" s="82" t="s">
        <v>30</v>
      </c>
      <c r="U9" s="82" t="s">
        <v>31</v>
      </c>
      <c r="V9" s="82" t="s">
        <v>32</v>
      </c>
      <c r="W9" s="82" t="s">
        <v>33</v>
      </c>
      <c r="X9" s="82" t="s">
        <v>110</v>
      </c>
      <c r="Y9" s="82" t="s">
        <v>121</v>
      </c>
      <c r="Z9" s="82" t="s">
        <v>221</v>
      </c>
    </row>
    <row r="10" spans="1:27" s="55" customFormat="1" ht="6.75" customHeight="1" x14ac:dyDescent="0.25">
      <c r="B10" s="9"/>
      <c r="D10" s="10"/>
      <c r="E10" s="10"/>
      <c r="F10" s="10"/>
      <c r="G10" s="10"/>
      <c r="I10" s="18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7" ht="16.5" customHeight="1" x14ac:dyDescent="0.25">
      <c r="B11" s="12" t="s">
        <v>3</v>
      </c>
      <c r="C11" s="7"/>
      <c r="D11" s="15">
        <v>125</v>
      </c>
      <c r="E11" s="16">
        <v>145</v>
      </c>
      <c r="F11" s="16">
        <v>169</v>
      </c>
      <c r="G11" s="16">
        <v>151</v>
      </c>
      <c r="H11" s="16">
        <v>123</v>
      </c>
      <c r="I11" s="16">
        <v>58</v>
      </c>
      <c r="J11" s="16">
        <v>143</v>
      </c>
      <c r="K11" s="16"/>
      <c r="L11" s="16">
        <v>57919</v>
      </c>
      <c r="M11" s="16">
        <v>58507</v>
      </c>
      <c r="N11" s="16">
        <v>56531</v>
      </c>
      <c r="O11" s="16">
        <v>60321</v>
      </c>
      <c r="P11" s="16">
        <v>51647</v>
      </c>
      <c r="Q11" s="16">
        <v>5461</v>
      </c>
      <c r="R11" s="16">
        <v>49880</v>
      </c>
      <c r="S11" s="16"/>
      <c r="T11" s="58">
        <v>68.400000000000006</v>
      </c>
      <c r="U11" s="58">
        <v>62.8</v>
      </c>
      <c r="V11" s="58">
        <v>60.7</v>
      </c>
      <c r="W11" s="58">
        <v>65.5</v>
      </c>
      <c r="X11" s="58">
        <v>82.6</v>
      </c>
      <c r="Y11" s="58">
        <v>86.7</v>
      </c>
      <c r="Z11" s="58">
        <v>63.6</v>
      </c>
    </row>
    <row r="12" spans="1:27" ht="16.5" customHeight="1" x14ac:dyDescent="0.25">
      <c r="B12" s="12" t="s">
        <v>4</v>
      </c>
      <c r="C12" s="7"/>
      <c r="D12" s="15">
        <v>238</v>
      </c>
      <c r="E12" s="16">
        <v>240</v>
      </c>
      <c r="F12" s="16">
        <v>251</v>
      </c>
      <c r="G12" s="16">
        <v>252</v>
      </c>
      <c r="H12" s="16">
        <v>113</v>
      </c>
      <c r="I12" s="16">
        <v>75</v>
      </c>
      <c r="J12" s="16">
        <v>178</v>
      </c>
      <c r="K12" s="16"/>
      <c r="L12" s="16">
        <v>42425</v>
      </c>
      <c r="M12" s="16">
        <v>53842</v>
      </c>
      <c r="N12" s="16">
        <v>56755</v>
      </c>
      <c r="O12" s="16">
        <v>56637</v>
      </c>
      <c r="P12" s="16">
        <v>19084</v>
      </c>
      <c r="Q12" s="16">
        <v>5690</v>
      </c>
      <c r="R12" s="16">
        <v>38292</v>
      </c>
      <c r="S12" s="16"/>
      <c r="T12" s="58">
        <v>48.2</v>
      </c>
      <c r="U12" s="58">
        <v>62.7</v>
      </c>
      <c r="V12" s="58">
        <v>68.900000000000006</v>
      </c>
      <c r="W12" s="58">
        <v>73.2</v>
      </c>
      <c r="X12" s="58">
        <v>69</v>
      </c>
      <c r="Y12" s="58">
        <v>83.2</v>
      </c>
      <c r="Z12" s="58">
        <v>50.1</v>
      </c>
    </row>
    <row r="13" spans="1:27" ht="16.5" customHeight="1" x14ac:dyDescent="0.25">
      <c r="B13" s="12" t="s">
        <v>21</v>
      </c>
      <c r="C13" s="7"/>
      <c r="D13" s="15">
        <v>47</v>
      </c>
      <c r="E13" s="16">
        <v>51</v>
      </c>
      <c r="F13" s="16">
        <v>58</v>
      </c>
      <c r="G13" s="16">
        <v>64</v>
      </c>
      <c r="H13" s="16">
        <v>31</v>
      </c>
      <c r="I13" s="16">
        <v>12</v>
      </c>
      <c r="J13" s="16">
        <v>89</v>
      </c>
      <c r="K13" s="16"/>
      <c r="L13" s="16">
        <v>27954</v>
      </c>
      <c r="M13" s="16">
        <v>25511</v>
      </c>
      <c r="N13" s="16">
        <v>31169</v>
      </c>
      <c r="O13" s="16">
        <v>30352</v>
      </c>
      <c r="P13" s="16">
        <v>17638</v>
      </c>
      <c r="Q13" s="16">
        <v>900</v>
      </c>
      <c r="R13" s="16">
        <v>29555</v>
      </c>
      <c r="S13" s="16"/>
      <c r="T13" s="58">
        <v>81.8</v>
      </c>
      <c r="U13" s="58">
        <v>73.599999999999994</v>
      </c>
      <c r="V13" s="58">
        <v>79</v>
      </c>
      <c r="W13" s="58">
        <v>71.7</v>
      </c>
      <c r="X13" s="58">
        <v>78.900000000000006</v>
      </c>
      <c r="Y13" s="58">
        <v>100</v>
      </c>
      <c r="Z13" s="58">
        <v>68.2</v>
      </c>
    </row>
    <row r="14" spans="1:27" ht="16.5" customHeight="1" x14ac:dyDescent="0.25">
      <c r="B14" s="12" t="s">
        <v>52</v>
      </c>
      <c r="C14" s="7"/>
      <c r="D14" s="15">
        <v>44</v>
      </c>
      <c r="E14" s="16">
        <v>25</v>
      </c>
      <c r="F14" s="16">
        <v>31</v>
      </c>
      <c r="G14" s="16">
        <v>33</v>
      </c>
      <c r="H14" s="16">
        <v>7</v>
      </c>
      <c r="I14" s="16">
        <v>4</v>
      </c>
      <c r="J14" s="16">
        <v>71</v>
      </c>
      <c r="K14" s="16"/>
      <c r="L14" s="16">
        <v>5624</v>
      </c>
      <c r="M14" s="16">
        <v>3463</v>
      </c>
      <c r="N14" s="16">
        <v>3848</v>
      </c>
      <c r="O14" s="16">
        <v>4483</v>
      </c>
      <c r="P14" s="16">
        <v>1405</v>
      </c>
      <c r="Q14" s="16">
        <v>80</v>
      </c>
      <c r="R14" s="16">
        <v>7526</v>
      </c>
      <c r="S14" s="16"/>
      <c r="T14" s="58">
        <v>49.7</v>
      </c>
      <c r="U14" s="58">
        <v>67.400000000000006</v>
      </c>
      <c r="V14" s="58">
        <v>62.4</v>
      </c>
      <c r="W14" s="58">
        <v>59.2</v>
      </c>
      <c r="X14" s="58">
        <v>65.900000000000006</v>
      </c>
      <c r="Y14" s="58">
        <v>100</v>
      </c>
      <c r="Z14" s="58">
        <v>64.599999999999994</v>
      </c>
    </row>
    <row r="15" spans="1:27" ht="16.5" customHeight="1" x14ac:dyDescent="0.25">
      <c r="B15" s="12" t="s">
        <v>53</v>
      </c>
      <c r="C15" s="7"/>
      <c r="D15" s="15">
        <v>42</v>
      </c>
      <c r="E15" s="16">
        <v>66</v>
      </c>
      <c r="F15" s="16">
        <v>63</v>
      </c>
      <c r="G15" s="16">
        <v>52</v>
      </c>
      <c r="H15" s="16">
        <v>46</v>
      </c>
      <c r="I15" s="16">
        <v>1</v>
      </c>
      <c r="J15" s="16">
        <v>69</v>
      </c>
      <c r="K15" s="16"/>
      <c r="L15" s="16">
        <v>17717</v>
      </c>
      <c r="M15" s="16">
        <v>15702</v>
      </c>
      <c r="N15" s="16">
        <v>15393</v>
      </c>
      <c r="O15" s="16">
        <v>15589</v>
      </c>
      <c r="P15" s="16">
        <v>16982</v>
      </c>
      <c r="Q15" s="16">
        <v>48</v>
      </c>
      <c r="R15" s="16">
        <v>13278</v>
      </c>
      <c r="S15" s="16"/>
      <c r="T15" s="58">
        <v>88.1</v>
      </c>
      <c r="U15" s="58">
        <v>92.6</v>
      </c>
      <c r="V15" s="58">
        <v>92.2</v>
      </c>
      <c r="W15" s="58">
        <v>91.9</v>
      </c>
      <c r="X15" s="58">
        <v>97.8</v>
      </c>
      <c r="Y15" s="58">
        <v>96</v>
      </c>
      <c r="Z15" s="58">
        <v>75.599999999999994</v>
      </c>
    </row>
    <row r="16" spans="1:27" ht="16.5" customHeight="1" x14ac:dyDescent="0.25">
      <c r="B16" s="12" t="s">
        <v>54</v>
      </c>
      <c r="C16" s="7"/>
      <c r="D16" s="15">
        <v>33</v>
      </c>
      <c r="E16" s="16">
        <v>33</v>
      </c>
      <c r="F16" s="16">
        <v>32</v>
      </c>
      <c r="G16" s="16">
        <v>30</v>
      </c>
      <c r="H16" s="16">
        <v>18</v>
      </c>
      <c r="I16" s="16">
        <v>7</v>
      </c>
      <c r="J16" s="16">
        <v>22</v>
      </c>
      <c r="K16" s="16"/>
      <c r="L16" s="16">
        <v>14708</v>
      </c>
      <c r="M16" s="16">
        <v>14988</v>
      </c>
      <c r="N16" s="16">
        <v>17070</v>
      </c>
      <c r="O16" s="16">
        <v>16323</v>
      </c>
      <c r="P16" s="16">
        <v>7956</v>
      </c>
      <c r="Q16" s="16">
        <v>1107</v>
      </c>
      <c r="R16" s="16">
        <v>9624</v>
      </c>
      <c r="S16" s="16"/>
      <c r="T16" s="58">
        <v>84.7</v>
      </c>
      <c r="U16" s="58">
        <v>87.3</v>
      </c>
      <c r="V16" s="58">
        <v>91.4</v>
      </c>
      <c r="W16" s="58">
        <v>96.4</v>
      </c>
      <c r="X16" s="58">
        <v>92</v>
      </c>
      <c r="Y16" s="58">
        <v>95</v>
      </c>
      <c r="Z16" s="58">
        <v>70.599999999999994</v>
      </c>
    </row>
    <row r="17" spans="2:26" ht="22.5" customHeight="1" x14ac:dyDescent="0.25">
      <c r="B17" s="53" t="s">
        <v>27</v>
      </c>
      <c r="C17" s="8"/>
      <c r="D17" s="18">
        <v>529</v>
      </c>
      <c r="E17" s="19">
        <v>560</v>
      </c>
      <c r="F17" s="19">
        <v>604</v>
      </c>
      <c r="G17" s="17">
        <v>582</v>
      </c>
      <c r="H17" s="17">
        <v>338</v>
      </c>
      <c r="I17" s="17">
        <v>157</v>
      </c>
      <c r="J17" s="17">
        <v>572</v>
      </c>
      <c r="K17" s="17"/>
      <c r="L17" s="19">
        <v>166347</v>
      </c>
      <c r="M17" s="19">
        <v>172013</v>
      </c>
      <c r="N17" s="19">
        <v>180766</v>
      </c>
      <c r="O17" s="19">
        <v>183705</v>
      </c>
      <c r="P17" s="19">
        <v>114712</v>
      </c>
      <c r="Q17" s="19">
        <v>13286</v>
      </c>
      <c r="R17" s="19">
        <v>148155</v>
      </c>
      <c r="S17" s="19"/>
      <c r="T17" s="59">
        <v>65.099999999999994</v>
      </c>
      <c r="U17" s="60">
        <v>68</v>
      </c>
      <c r="V17" s="60">
        <v>70.5</v>
      </c>
      <c r="W17" s="60">
        <v>72.5</v>
      </c>
      <c r="X17" s="60">
        <v>81.5</v>
      </c>
      <c r="Y17" s="60">
        <v>86.6</v>
      </c>
      <c r="Z17" s="60">
        <v>61.4</v>
      </c>
    </row>
    <row r="18" spans="2:26" ht="6.75" customHeight="1" x14ac:dyDescent="0.25">
      <c r="B18" s="13"/>
      <c r="C18" s="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35.4" customHeight="1" x14ac:dyDescent="0.25">
      <c r="B19" s="197" t="s">
        <v>222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</row>
    <row r="20" spans="2:26" ht="6.75" customHeight="1" thickBot="1" x14ac:dyDescent="0.3"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131"/>
      <c r="X20" s="153"/>
      <c r="Y20" s="183"/>
      <c r="Z20" s="114"/>
    </row>
    <row r="21" spans="2:26" ht="12.75" customHeight="1" x14ac:dyDescent="0.25"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37"/>
      <c r="X21" s="137"/>
      <c r="Y21" s="137"/>
      <c r="Z21" s="109"/>
    </row>
    <row r="22" spans="2:26" ht="12.75" customHeight="1" x14ac:dyDescent="0.25">
      <c r="D22" s="117"/>
      <c r="E22" s="112"/>
      <c r="F22" s="112"/>
      <c r="G22" s="133"/>
      <c r="H22" s="152"/>
      <c r="I22" s="185"/>
      <c r="J22" s="112"/>
      <c r="K22" s="112"/>
      <c r="L22" s="112"/>
      <c r="M22" s="112"/>
      <c r="N22" s="112"/>
      <c r="O22" s="133"/>
      <c r="P22" s="152"/>
      <c r="Q22" s="185"/>
      <c r="R22" s="112"/>
      <c r="S22" s="112"/>
      <c r="T22" s="112"/>
      <c r="U22" s="112"/>
      <c r="V22" s="112"/>
      <c r="W22" s="133"/>
      <c r="X22" s="152"/>
      <c r="Y22" s="185"/>
      <c r="Z22" s="110"/>
    </row>
    <row r="25" spans="2:26" ht="17.100000000000001" customHeight="1" x14ac:dyDescent="0.4">
      <c r="D25" s="81"/>
    </row>
  </sheetData>
  <mergeCells count="10">
    <mergeCell ref="B20:V20"/>
    <mergeCell ref="B19:Z19"/>
    <mergeCell ref="D8:J8"/>
    <mergeCell ref="L8:R8"/>
    <mergeCell ref="T8:Z8"/>
    <mergeCell ref="B1:E1"/>
    <mergeCell ref="B2:C2"/>
    <mergeCell ref="B6:V6"/>
    <mergeCell ref="T7:U7"/>
    <mergeCell ref="D5:Z5"/>
  </mergeCells>
  <pageMargins left="0" right="0.55118110236220474" top="0" bottom="0.62992125984251968" header="0" footer="0.27559055118110237"/>
  <pageSetup paperSize="9" scale="7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32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0.6640625" style="1" customWidth="1"/>
    <col min="3" max="3" width="1.44140625" style="1" customWidth="1"/>
    <col min="4" max="4" width="20.6640625" style="1" customWidth="1"/>
    <col min="5" max="5" width="21" style="1" customWidth="1"/>
    <col min="6" max="6" width="23.5546875" style="1" customWidth="1"/>
    <col min="7" max="7" width="17.88671875" style="1" customWidth="1"/>
    <col min="8" max="8" width="12.44140625" style="1" customWidth="1"/>
    <col min="9" max="16384" width="10.88671875" style="1"/>
  </cols>
  <sheetData>
    <row r="1" spans="1:9" s="29" customFormat="1" ht="33" customHeight="1" x14ac:dyDescent="0.25">
      <c r="B1" s="189" t="s">
        <v>35</v>
      </c>
      <c r="C1" s="189"/>
      <c r="D1" s="189"/>
      <c r="E1" s="189"/>
    </row>
    <row r="2" spans="1:9" s="29" customFormat="1" ht="16.5" customHeight="1" x14ac:dyDescent="0.25">
      <c r="B2" s="190" t="s">
        <v>36</v>
      </c>
      <c r="C2" s="190"/>
      <c r="D2" s="191"/>
    </row>
    <row r="3" spans="1:9" s="29" customFormat="1" ht="6.75" customHeight="1" x14ac:dyDescent="0.25">
      <c r="A3" s="30"/>
    </row>
    <row r="5" spans="1:9" s="4" customFormat="1" ht="17.100000000000001" customHeight="1" x14ac:dyDescent="0.4">
      <c r="B5" s="2" t="s">
        <v>26</v>
      </c>
      <c r="C5" s="2"/>
      <c r="D5" s="195" t="s">
        <v>214</v>
      </c>
      <c r="E5" s="202"/>
      <c r="F5" s="202"/>
      <c r="G5" s="202"/>
      <c r="H5" s="202"/>
    </row>
    <row r="6" spans="1:9" s="84" customFormat="1" ht="2.25" customHeight="1" x14ac:dyDescent="0.25">
      <c r="B6" s="198"/>
      <c r="C6" s="198"/>
      <c r="D6" s="198"/>
      <c r="E6" s="198"/>
      <c r="F6" s="198"/>
      <c r="G6" s="198"/>
      <c r="H6" s="198"/>
    </row>
    <row r="7" spans="1:9" s="84" customFormat="1" ht="6.75" customHeight="1" x14ac:dyDescent="0.25">
      <c r="C7" s="85"/>
      <c r="I7" s="6"/>
    </row>
    <row r="8" spans="1:9" s="115" customFormat="1" ht="16.5" customHeight="1" x14ac:dyDescent="0.25">
      <c r="B8" s="124" t="s">
        <v>101</v>
      </c>
      <c r="C8" s="100"/>
      <c r="D8" s="118" t="s">
        <v>1</v>
      </c>
      <c r="E8" s="118" t="s">
        <v>28</v>
      </c>
      <c r="F8" s="118" t="s">
        <v>128</v>
      </c>
      <c r="G8" s="18" t="s">
        <v>17</v>
      </c>
      <c r="H8" s="18" t="s">
        <v>27</v>
      </c>
    </row>
    <row r="9" spans="1:9" s="84" customFormat="1" ht="6.75" customHeight="1" x14ac:dyDescent="0.25">
      <c r="B9" s="9"/>
      <c r="C9" s="9"/>
      <c r="D9" s="87"/>
      <c r="E9" s="87"/>
      <c r="F9" s="87"/>
      <c r="G9" s="87"/>
      <c r="H9" s="87"/>
    </row>
    <row r="10" spans="1:9" ht="16.5" customHeight="1" x14ac:dyDescent="0.25">
      <c r="B10" s="12" t="s">
        <v>6</v>
      </c>
      <c r="C10" s="12"/>
      <c r="D10" s="15">
        <v>98963</v>
      </c>
      <c r="E10" s="15">
        <v>27203</v>
      </c>
      <c r="F10" s="15">
        <v>50898</v>
      </c>
      <c r="G10" s="15" t="s">
        <v>0</v>
      </c>
      <c r="H10" s="20">
        <v>177064</v>
      </c>
    </row>
    <row r="11" spans="1:9" ht="16.5" customHeight="1" x14ac:dyDescent="0.25">
      <c r="B11" s="12" t="s">
        <v>7</v>
      </c>
      <c r="C11" s="12"/>
      <c r="D11" s="16">
        <v>102230</v>
      </c>
      <c r="E11" s="16">
        <v>32041</v>
      </c>
      <c r="F11" s="16">
        <v>61888</v>
      </c>
      <c r="G11" s="16" t="s">
        <v>0</v>
      </c>
      <c r="H11" s="20">
        <v>196159</v>
      </c>
    </row>
    <row r="12" spans="1:9" ht="16.5" customHeight="1" x14ac:dyDescent="0.25">
      <c r="B12" s="12" t="s">
        <v>8</v>
      </c>
      <c r="C12" s="12"/>
      <c r="D12" s="16">
        <v>99364</v>
      </c>
      <c r="E12" s="16">
        <v>31752</v>
      </c>
      <c r="F12" s="16">
        <v>57123</v>
      </c>
      <c r="G12" s="16" t="s">
        <v>0</v>
      </c>
      <c r="H12" s="20">
        <v>188239</v>
      </c>
    </row>
    <row r="13" spans="1:9" ht="16.5" customHeight="1" x14ac:dyDescent="0.25">
      <c r="B13" s="12" t="s">
        <v>9</v>
      </c>
      <c r="C13" s="12"/>
      <c r="D13" s="16">
        <v>91834</v>
      </c>
      <c r="E13" s="16">
        <v>34409</v>
      </c>
      <c r="F13" s="16">
        <v>51538</v>
      </c>
      <c r="G13" s="16" t="s">
        <v>0</v>
      </c>
      <c r="H13" s="20">
        <v>177781</v>
      </c>
    </row>
    <row r="14" spans="1:9" ht="18.75" customHeight="1" x14ac:dyDescent="0.25">
      <c r="B14" s="12" t="s">
        <v>10</v>
      </c>
      <c r="C14" s="12"/>
      <c r="D14" s="16">
        <v>91522</v>
      </c>
      <c r="E14" s="16">
        <v>19204</v>
      </c>
      <c r="F14" s="16">
        <v>47617</v>
      </c>
      <c r="G14" s="16" t="s">
        <v>0</v>
      </c>
      <c r="H14" s="20">
        <v>158343</v>
      </c>
    </row>
    <row r="15" spans="1:9" ht="16.5" customHeight="1" x14ac:dyDescent="0.25">
      <c r="B15" s="12" t="s">
        <v>12</v>
      </c>
      <c r="C15" s="12"/>
      <c r="D15" s="16">
        <v>93648</v>
      </c>
      <c r="E15" s="16">
        <v>22321</v>
      </c>
      <c r="F15" s="16">
        <v>49219</v>
      </c>
      <c r="G15" s="16" t="s">
        <v>0</v>
      </c>
      <c r="H15" s="20">
        <v>165188</v>
      </c>
    </row>
    <row r="16" spans="1:9" s="84" customFormat="1" ht="16.5" customHeight="1" x14ac:dyDescent="0.25">
      <c r="B16" s="12" t="s">
        <v>11</v>
      </c>
      <c r="C16" s="12"/>
      <c r="D16" s="16">
        <v>111811</v>
      </c>
      <c r="E16" s="16">
        <v>23071</v>
      </c>
      <c r="F16" s="16">
        <v>41284</v>
      </c>
      <c r="G16" s="16" t="s">
        <v>0</v>
      </c>
      <c r="H16" s="20">
        <v>176166</v>
      </c>
      <c r="I16" s="6"/>
    </row>
    <row r="17" spans="2:13" s="84" customFormat="1" ht="16.5" customHeight="1" x14ac:dyDescent="0.25">
      <c r="B17" s="12" t="s">
        <v>13</v>
      </c>
      <c r="C17" s="12"/>
      <c r="D17" s="16">
        <v>115149</v>
      </c>
      <c r="E17" s="16">
        <v>20336</v>
      </c>
      <c r="F17" s="16">
        <v>41602</v>
      </c>
      <c r="G17" s="16">
        <v>1629</v>
      </c>
      <c r="H17" s="20">
        <v>178716</v>
      </c>
    </row>
    <row r="18" spans="2:13" s="84" customFormat="1" ht="16.5" customHeight="1" x14ac:dyDescent="0.25">
      <c r="B18" s="12" t="s">
        <v>14</v>
      </c>
      <c r="C18" s="12"/>
      <c r="D18" s="15">
        <v>104985</v>
      </c>
      <c r="E18" s="15">
        <v>28549</v>
      </c>
      <c r="F18" s="15">
        <v>41303</v>
      </c>
      <c r="G18" s="15">
        <v>3151</v>
      </c>
      <c r="H18" s="20">
        <v>177988</v>
      </c>
    </row>
    <row r="19" spans="2:13" ht="18.75" customHeight="1" x14ac:dyDescent="0.25">
      <c r="B19" s="12" t="s">
        <v>23</v>
      </c>
      <c r="C19" s="12"/>
      <c r="D19" s="15">
        <v>98765</v>
      </c>
      <c r="E19" s="15">
        <v>29313</v>
      </c>
      <c r="F19" s="15">
        <v>35277</v>
      </c>
      <c r="G19" s="15">
        <v>1290</v>
      </c>
      <c r="H19" s="20">
        <v>164645</v>
      </c>
    </row>
    <row r="20" spans="2:13" ht="16.5" customHeight="1" x14ac:dyDescent="0.25">
      <c r="B20" s="12" t="s">
        <v>24</v>
      </c>
      <c r="C20" s="12"/>
      <c r="D20" s="15">
        <v>87363</v>
      </c>
      <c r="E20" s="15">
        <v>37470</v>
      </c>
      <c r="F20" s="15">
        <v>38887</v>
      </c>
      <c r="G20" s="15">
        <v>1894</v>
      </c>
      <c r="H20" s="20">
        <v>165614</v>
      </c>
    </row>
    <row r="21" spans="2:13" ht="16.5" customHeight="1" x14ac:dyDescent="0.25">
      <c r="B21" s="12" t="s">
        <v>25</v>
      </c>
      <c r="C21" s="12"/>
      <c r="D21" s="15">
        <v>105514</v>
      </c>
      <c r="E21" s="15">
        <v>39200</v>
      </c>
      <c r="F21" s="15">
        <v>44124</v>
      </c>
      <c r="G21" s="15" t="s">
        <v>0</v>
      </c>
      <c r="H21" s="20">
        <v>188838</v>
      </c>
    </row>
    <row r="22" spans="2:13" ht="16.5" customHeight="1" x14ac:dyDescent="0.25">
      <c r="B22" s="12" t="s">
        <v>29</v>
      </c>
      <c r="C22" s="12"/>
      <c r="D22" s="20">
        <v>90736</v>
      </c>
      <c r="E22" s="20">
        <v>37369</v>
      </c>
      <c r="F22" s="20">
        <v>40572</v>
      </c>
      <c r="G22" s="20">
        <v>400</v>
      </c>
      <c r="H22" s="20">
        <v>169077</v>
      </c>
    </row>
    <row r="23" spans="2:13" ht="16.5" customHeight="1" x14ac:dyDescent="0.25">
      <c r="B23" s="12" t="s">
        <v>30</v>
      </c>
      <c r="C23" s="12"/>
      <c r="D23" s="20">
        <v>96881</v>
      </c>
      <c r="E23" s="20">
        <f>17321+13391</f>
        <v>30712</v>
      </c>
      <c r="F23" s="16">
        <f>32437+401</f>
        <v>32838</v>
      </c>
      <c r="G23" s="20">
        <v>5916</v>
      </c>
      <c r="H23" s="20">
        <v>166347</v>
      </c>
    </row>
    <row r="24" spans="2:13" ht="18.75" customHeight="1" x14ac:dyDescent="0.25">
      <c r="B24" s="12" t="s">
        <v>31</v>
      </c>
      <c r="C24" s="12"/>
      <c r="D24" s="20">
        <v>93996</v>
      </c>
      <c r="E24" s="20">
        <v>38769</v>
      </c>
      <c r="F24" s="20">
        <v>36698</v>
      </c>
      <c r="G24" s="20">
        <v>2550</v>
      </c>
      <c r="H24" s="20">
        <v>172013</v>
      </c>
    </row>
    <row r="25" spans="2:13" ht="16.5" customHeight="1" x14ac:dyDescent="0.25">
      <c r="B25" s="12" t="s">
        <v>32</v>
      </c>
      <c r="C25" s="12"/>
      <c r="D25" s="20">
        <v>98891</v>
      </c>
      <c r="E25" s="20">
        <f>22350+15904</f>
        <v>38254</v>
      </c>
      <c r="F25" s="20">
        <f>40054+2213</f>
        <v>42267</v>
      </c>
      <c r="G25" s="20">
        <v>1354</v>
      </c>
      <c r="H25" s="20">
        <v>180766</v>
      </c>
    </row>
    <row r="26" spans="2:13" ht="18.75" customHeight="1" x14ac:dyDescent="0.25">
      <c r="B26" s="135" t="s">
        <v>33</v>
      </c>
      <c r="C26" s="12"/>
      <c r="D26" s="20">
        <v>100208</v>
      </c>
      <c r="E26" s="20">
        <f>24015+11415</f>
        <v>35430</v>
      </c>
      <c r="F26" s="20">
        <f>38539+1293</f>
        <v>39832</v>
      </c>
      <c r="G26" s="20">
        <v>3272</v>
      </c>
      <c r="H26" s="20">
        <v>178742</v>
      </c>
    </row>
    <row r="27" spans="2:13" ht="18.75" customHeight="1" x14ac:dyDescent="0.25">
      <c r="B27" s="135" t="s">
        <v>111</v>
      </c>
      <c r="C27" s="12"/>
      <c r="D27" s="20">
        <v>62550</v>
      </c>
      <c r="E27" s="20">
        <f>15780+17195</f>
        <v>32975</v>
      </c>
      <c r="F27" s="20">
        <v>18574</v>
      </c>
      <c r="G27" s="20">
        <v>613</v>
      </c>
      <c r="H27" s="20">
        <v>114712</v>
      </c>
    </row>
    <row r="28" spans="2:13" ht="18.75" customHeight="1" x14ac:dyDescent="0.25">
      <c r="B28" s="135" t="s">
        <v>122</v>
      </c>
      <c r="C28" s="12"/>
      <c r="D28" s="20">
        <v>5892</v>
      </c>
      <c r="E28" s="20">
        <v>2922</v>
      </c>
      <c r="F28" s="20">
        <v>4364</v>
      </c>
      <c r="G28" s="20">
        <v>108</v>
      </c>
      <c r="H28" s="20">
        <v>13286</v>
      </c>
    </row>
    <row r="29" spans="2:13" ht="18.75" customHeight="1" x14ac:dyDescent="0.25">
      <c r="B29" s="136" t="s">
        <v>223</v>
      </c>
      <c r="C29" s="53"/>
      <c r="D29" s="17">
        <v>77736</v>
      </c>
      <c r="E29" s="19">
        <v>24776</v>
      </c>
      <c r="F29" s="19">
        <v>38274</v>
      </c>
      <c r="G29" s="19">
        <v>7369</v>
      </c>
      <c r="H29" s="19">
        <v>148155</v>
      </c>
      <c r="I29" s="134"/>
    </row>
    <row r="30" spans="2:13" ht="6.75" customHeight="1" x14ac:dyDescent="0.25"/>
    <row r="31" spans="2:13" ht="81.599999999999994" customHeight="1" x14ac:dyDescent="0.25">
      <c r="B31" s="197" t="s">
        <v>224</v>
      </c>
      <c r="C31" s="197"/>
      <c r="D31" s="197"/>
      <c r="E31" s="197"/>
      <c r="F31" s="197"/>
      <c r="G31" s="197"/>
      <c r="H31" s="197"/>
      <c r="I31" s="88"/>
      <c r="J31" s="88"/>
      <c r="K31" s="88"/>
      <c r="L31" s="88"/>
      <c r="M31" s="88"/>
    </row>
    <row r="32" spans="2:13" ht="3.6" customHeight="1" thickBot="1" x14ac:dyDescent="0.3">
      <c r="B32" s="86"/>
      <c r="C32" s="86"/>
      <c r="D32" s="86"/>
      <c r="E32" s="86"/>
      <c r="F32" s="86"/>
      <c r="G32" s="86"/>
      <c r="H32" s="86"/>
      <c r="I32" s="88"/>
      <c r="J32" s="88"/>
      <c r="K32" s="88"/>
      <c r="L32" s="88"/>
      <c r="M32" s="88"/>
    </row>
  </sheetData>
  <mergeCells count="5">
    <mergeCell ref="B31:H31"/>
    <mergeCell ref="B1:E1"/>
    <mergeCell ref="B2:D2"/>
    <mergeCell ref="D5:H5"/>
    <mergeCell ref="B6:H6"/>
  </mergeCells>
  <pageMargins left="0" right="0.55118110236220474" top="0" bottom="0.62992125984251968" header="0" footer="0.27559055118110237"/>
  <pageSetup paperSize="9" scale="76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P70"/>
  <sheetViews>
    <sheetView showGridLines="0" topLeftCell="A4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9.44140625" style="1" customWidth="1"/>
    <col min="3" max="3" width="1.44140625" style="1" customWidth="1"/>
    <col min="4" max="4" width="13.33203125" style="1" customWidth="1"/>
    <col min="5" max="5" width="15.88671875" style="1" customWidth="1"/>
    <col min="6" max="6" width="19.6640625" style="1" customWidth="1"/>
    <col min="7" max="7" width="22.33203125" style="1" customWidth="1"/>
    <col min="8" max="8" width="17.33203125" style="1" customWidth="1"/>
    <col min="9" max="16384" width="10.88671875" style="1"/>
  </cols>
  <sheetData>
    <row r="1" spans="1:16" s="29" customFormat="1" ht="33" customHeight="1" x14ac:dyDescent="0.25">
      <c r="B1" s="189" t="s">
        <v>35</v>
      </c>
      <c r="C1" s="189"/>
      <c r="D1" s="189"/>
      <c r="E1" s="189"/>
    </row>
    <row r="2" spans="1:16" s="29" customFormat="1" ht="16.5" customHeight="1" x14ac:dyDescent="0.25">
      <c r="B2" s="190" t="s">
        <v>36</v>
      </c>
      <c r="C2" s="191"/>
      <c r="D2" s="191"/>
    </row>
    <row r="3" spans="1:16" s="29" customFormat="1" ht="6.75" customHeight="1" x14ac:dyDescent="0.25">
      <c r="A3" s="30"/>
    </row>
    <row r="5" spans="1:16" s="4" customFormat="1" ht="17.100000000000001" customHeight="1" x14ac:dyDescent="0.4">
      <c r="B5" s="2" t="s">
        <v>26</v>
      </c>
      <c r="C5" s="3"/>
      <c r="D5" s="203" t="s">
        <v>55</v>
      </c>
      <c r="E5" s="203"/>
      <c r="F5" s="203"/>
      <c r="G5" s="203"/>
      <c r="H5" s="203"/>
      <c r="I5" s="203"/>
    </row>
    <row r="6" spans="1:16" s="159" customFormat="1" ht="2.25" customHeight="1" x14ac:dyDescent="0.25">
      <c r="B6" s="198"/>
      <c r="C6" s="198"/>
      <c r="D6" s="198"/>
      <c r="E6" s="198"/>
      <c r="F6" s="198"/>
      <c r="G6" s="198"/>
      <c r="H6" s="198"/>
      <c r="I6" s="106"/>
    </row>
    <row r="7" spans="1:16" s="159" customFormat="1" ht="6.75" customHeight="1" x14ac:dyDescent="0.25">
      <c r="I7" s="6"/>
    </row>
    <row r="8" spans="1:16" s="159" customFormat="1" ht="16.5" customHeight="1" x14ac:dyDescent="0.25">
      <c r="A8" s="69"/>
      <c r="B8" s="22" t="s">
        <v>18</v>
      </c>
      <c r="C8" s="5"/>
      <c r="D8" s="25" t="s">
        <v>5</v>
      </c>
      <c r="E8" s="25" t="s">
        <v>215</v>
      </c>
      <c r="F8" s="25" t="s">
        <v>20</v>
      </c>
      <c r="G8" s="25" t="s">
        <v>216</v>
      </c>
      <c r="H8" s="25" t="s">
        <v>19</v>
      </c>
      <c r="I8" s="105" t="s">
        <v>112</v>
      </c>
    </row>
    <row r="9" spans="1:16" s="70" customFormat="1" ht="6.75" customHeight="1" x14ac:dyDescent="0.25">
      <c r="B9" s="69"/>
      <c r="G9" s="158"/>
      <c r="H9" s="158"/>
    </row>
    <row r="10" spans="1:16" s="70" customFormat="1" ht="16.5" customHeight="1" x14ac:dyDescent="0.25">
      <c r="B10" s="52" t="s">
        <v>44</v>
      </c>
      <c r="C10" s="154"/>
      <c r="D10" s="72" t="s">
        <v>3</v>
      </c>
      <c r="E10" s="73">
        <v>15743</v>
      </c>
      <c r="F10" s="73">
        <v>22</v>
      </c>
      <c r="G10" s="73">
        <v>715.59090909090912</v>
      </c>
      <c r="H10" s="27">
        <v>82.7</v>
      </c>
      <c r="I10" s="90" t="s">
        <v>85</v>
      </c>
      <c r="K10" s="156"/>
      <c r="L10" s="156"/>
      <c r="M10" s="156"/>
      <c r="N10" s="157"/>
      <c r="O10" s="156"/>
      <c r="P10" s="156"/>
    </row>
    <row r="11" spans="1:16" s="160" customFormat="1" ht="16.5" customHeight="1" x14ac:dyDescent="0.25">
      <c r="B11" s="52" t="s">
        <v>51</v>
      </c>
      <c r="C11" s="71"/>
      <c r="D11" s="28" t="s">
        <v>21</v>
      </c>
      <c r="E11" s="26">
        <v>15283</v>
      </c>
      <c r="F11" s="26">
        <v>19</v>
      </c>
      <c r="G11" s="26">
        <v>804.36842105263156</v>
      </c>
      <c r="H11" s="27">
        <v>93</v>
      </c>
      <c r="I11" s="74" t="s">
        <v>85</v>
      </c>
      <c r="K11"/>
      <c r="L11"/>
      <c r="M11"/>
      <c r="N11" s="138"/>
      <c r="O11"/>
      <c r="P11"/>
    </row>
    <row r="12" spans="1:16" s="160" customFormat="1" ht="16.5" customHeight="1" x14ac:dyDescent="0.25">
      <c r="B12" s="78" t="s">
        <v>75</v>
      </c>
      <c r="C12" s="71"/>
      <c r="D12" s="91" t="s">
        <v>3</v>
      </c>
      <c r="E12" s="92">
        <v>14935</v>
      </c>
      <c r="F12" s="73">
        <v>18</v>
      </c>
      <c r="G12" s="93">
        <v>830</v>
      </c>
      <c r="H12" s="27">
        <v>95.4</v>
      </c>
      <c r="I12" s="74" t="s">
        <v>87</v>
      </c>
      <c r="K12"/>
      <c r="L12"/>
      <c r="M12"/>
      <c r="N12" s="138"/>
      <c r="O12"/>
      <c r="P12"/>
    </row>
    <row r="13" spans="1:16" s="160" customFormat="1" ht="16.5" customHeight="1" x14ac:dyDescent="0.25">
      <c r="B13" s="52" t="s">
        <v>45</v>
      </c>
      <c r="C13" s="71"/>
      <c r="D13" s="72" t="s">
        <v>3</v>
      </c>
      <c r="E13" s="73">
        <v>14271</v>
      </c>
      <c r="F13" s="73">
        <v>21</v>
      </c>
      <c r="G13" s="73">
        <v>679.57142857142856</v>
      </c>
      <c r="H13" s="27">
        <v>78.900000000000006</v>
      </c>
      <c r="I13" s="74" t="s">
        <v>85</v>
      </c>
      <c r="K13"/>
      <c r="L13"/>
      <c r="M13"/>
      <c r="N13" s="138"/>
      <c r="O13"/>
      <c r="P13"/>
    </row>
    <row r="14" spans="1:16" s="160" customFormat="1" ht="20.100000000000001" customHeight="1" x14ac:dyDescent="0.25">
      <c r="B14" s="52" t="s">
        <v>56</v>
      </c>
      <c r="C14" s="71"/>
      <c r="D14" s="28" t="s">
        <v>21</v>
      </c>
      <c r="E14" s="26">
        <v>13975</v>
      </c>
      <c r="F14" s="26">
        <v>23</v>
      </c>
      <c r="G14" s="26">
        <v>608</v>
      </c>
      <c r="H14" s="27">
        <v>60.9</v>
      </c>
      <c r="I14" s="74" t="s">
        <v>84</v>
      </c>
      <c r="K14"/>
      <c r="L14"/>
      <c r="M14"/>
      <c r="N14" s="138"/>
      <c r="O14"/>
      <c r="P14"/>
    </row>
    <row r="15" spans="1:16" s="160" customFormat="1" ht="16.5" customHeight="1" x14ac:dyDescent="0.25">
      <c r="B15" s="78" t="s">
        <v>76</v>
      </c>
      <c r="C15" s="71"/>
      <c r="D15" s="76" t="s">
        <v>21</v>
      </c>
      <c r="E15" s="77">
        <v>13704</v>
      </c>
      <c r="F15" s="26">
        <v>18</v>
      </c>
      <c r="G15" s="75">
        <v>761</v>
      </c>
      <c r="H15" s="27">
        <v>87.5</v>
      </c>
      <c r="I15" s="74" t="s">
        <v>87</v>
      </c>
      <c r="K15"/>
      <c r="L15"/>
      <c r="M15"/>
      <c r="N15" s="138"/>
      <c r="O15"/>
      <c r="P15"/>
    </row>
    <row r="16" spans="1:16" s="160" customFormat="1" ht="16.5" customHeight="1" x14ac:dyDescent="0.25">
      <c r="B16" s="52" t="s">
        <v>97</v>
      </c>
      <c r="C16"/>
      <c r="D16" s="28" t="s">
        <v>3</v>
      </c>
      <c r="E16" s="26">
        <v>13364</v>
      </c>
      <c r="F16" s="26">
        <v>20</v>
      </c>
      <c r="G16" s="26">
        <v>668</v>
      </c>
      <c r="H16" s="27">
        <v>79.5</v>
      </c>
      <c r="I16" s="74" t="s">
        <v>88</v>
      </c>
      <c r="K16"/>
      <c r="L16"/>
      <c r="M16"/>
      <c r="N16" s="138"/>
      <c r="O16"/>
      <c r="P16"/>
    </row>
    <row r="17" spans="2:16" s="160" customFormat="1" ht="16.5" customHeight="1" x14ac:dyDescent="0.25">
      <c r="B17" s="52" t="s">
        <v>89</v>
      </c>
      <c r="C17"/>
      <c r="D17" s="28" t="s">
        <v>21</v>
      </c>
      <c r="E17" s="26">
        <v>12814</v>
      </c>
      <c r="F17" s="26">
        <v>17</v>
      </c>
      <c r="G17" s="26">
        <v>754</v>
      </c>
      <c r="H17" s="27">
        <v>86.6</v>
      </c>
      <c r="I17" s="74" t="s">
        <v>88</v>
      </c>
      <c r="K17"/>
      <c r="L17"/>
      <c r="M17"/>
      <c r="N17"/>
      <c r="O17"/>
      <c r="P17"/>
    </row>
    <row r="18" spans="2:16" s="141" customFormat="1" ht="16.5" customHeight="1" x14ac:dyDescent="0.25">
      <c r="B18" s="52" t="s">
        <v>105</v>
      </c>
      <c r="C18" s="142"/>
      <c r="D18" s="143" t="s">
        <v>113</v>
      </c>
      <c r="E18" s="75">
        <v>12629</v>
      </c>
      <c r="F18" s="75">
        <v>19</v>
      </c>
      <c r="G18" s="145">
        <v>665</v>
      </c>
      <c r="H18" s="144">
        <v>88.6</v>
      </c>
      <c r="I18" s="143" t="s">
        <v>109</v>
      </c>
      <c r="K18" s="142"/>
      <c r="L18" s="142"/>
      <c r="M18" s="142"/>
      <c r="N18" s="142"/>
      <c r="O18" s="142"/>
      <c r="P18" s="142"/>
    </row>
    <row r="19" spans="2:16" s="160" customFormat="1" ht="20.100000000000001" customHeight="1" x14ac:dyDescent="0.25">
      <c r="B19" s="52" t="s">
        <v>106</v>
      </c>
      <c r="C19" s="71"/>
      <c r="D19" s="28" t="s">
        <v>3</v>
      </c>
      <c r="E19" s="26">
        <v>12449</v>
      </c>
      <c r="F19" s="26">
        <v>20</v>
      </c>
      <c r="G19" s="26">
        <v>622</v>
      </c>
      <c r="H19" s="27">
        <v>81</v>
      </c>
      <c r="I19" s="74" t="s">
        <v>109</v>
      </c>
      <c r="K19"/>
      <c r="L19"/>
      <c r="M19"/>
      <c r="N19" s="138"/>
      <c r="O19"/>
      <c r="P19"/>
    </row>
    <row r="20" spans="2:16" s="160" customFormat="1" ht="16.5" customHeight="1" x14ac:dyDescent="0.25">
      <c r="B20" s="52" t="s">
        <v>66</v>
      </c>
      <c r="C20" s="71"/>
      <c r="D20" s="28" t="s">
        <v>3</v>
      </c>
      <c r="E20" s="26">
        <v>11903</v>
      </c>
      <c r="F20" s="26">
        <v>18</v>
      </c>
      <c r="G20" s="26">
        <v>661.27777777777783</v>
      </c>
      <c r="H20" s="27">
        <v>76</v>
      </c>
      <c r="I20" s="74" t="s">
        <v>86</v>
      </c>
      <c r="K20"/>
      <c r="L20"/>
      <c r="M20"/>
      <c r="N20" s="138"/>
      <c r="O20"/>
      <c r="P20"/>
    </row>
    <row r="21" spans="2:16" s="160" customFormat="1" ht="16.5" customHeight="1" x14ac:dyDescent="0.25">
      <c r="B21" s="52" t="s">
        <v>90</v>
      </c>
      <c r="C21" s="71"/>
      <c r="D21" s="28" t="s">
        <v>3</v>
      </c>
      <c r="E21" s="26">
        <v>11727</v>
      </c>
      <c r="F21" s="26">
        <v>18</v>
      </c>
      <c r="G21" s="26">
        <v>652</v>
      </c>
      <c r="H21" s="27">
        <v>74.900000000000006</v>
      </c>
      <c r="I21" s="74" t="s">
        <v>88</v>
      </c>
      <c r="K21"/>
      <c r="L21"/>
      <c r="M21"/>
      <c r="N21" s="138"/>
      <c r="O21"/>
      <c r="P21"/>
    </row>
    <row r="22" spans="2:16" s="160" customFormat="1" ht="16.5" customHeight="1" x14ac:dyDescent="0.25">
      <c r="B22" s="52" t="s">
        <v>72</v>
      </c>
      <c r="C22" s="71"/>
      <c r="D22" s="74" t="s">
        <v>21</v>
      </c>
      <c r="E22" s="26">
        <v>11184</v>
      </c>
      <c r="F22" s="26">
        <v>20</v>
      </c>
      <c r="G22" s="75">
        <v>559.20000000000005</v>
      </c>
      <c r="H22" s="27">
        <v>68.400000000000006</v>
      </c>
      <c r="I22" s="74" t="s">
        <v>86</v>
      </c>
    </row>
    <row r="23" spans="2:16" s="160" customFormat="1" ht="16.5" customHeight="1" x14ac:dyDescent="0.25">
      <c r="B23" s="52" t="s">
        <v>69</v>
      </c>
      <c r="C23" s="71"/>
      <c r="D23" s="74" t="s">
        <v>4</v>
      </c>
      <c r="E23" s="26">
        <v>10805</v>
      </c>
      <c r="F23" s="26">
        <v>27</v>
      </c>
      <c r="G23" s="75">
        <v>400.18518518518516</v>
      </c>
      <c r="H23" s="27">
        <v>94.9</v>
      </c>
      <c r="I23" s="74" t="s">
        <v>86</v>
      </c>
    </row>
    <row r="24" spans="2:16" s="160" customFormat="1" ht="20.100000000000001" customHeight="1" x14ac:dyDescent="0.25">
      <c r="B24" s="52" t="s">
        <v>77</v>
      </c>
      <c r="C24" s="71"/>
      <c r="D24" s="28" t="s">
        <v>4</v>
      </c>
      <c r="E24" s="26">
        <v>9933</v>
      </c>
      <c r="F24" s="26">
        <v>15</v>
      </c>
      <c r="G24" s="26">
        <v>662</v>
      </c>
      <c r="H24" s="27">
        <v>94.2</v>
      </c>
      <c r="I24" s="74" t="s">
        <v>87</v>
      </c>
      <c r="K24"/>
      <c r="L24"/>
      <c r="M24"/>
      <c r="N24" s="138"/>
      <c r="O24"/>
      <c r="P24"/>
    </row>
    <row r="25" spans="2:16" s="160" customFormat="1" ht="16.5" customHeight="1" x14ac:dyDescent="0.25">
      <c r="B25" s="52" t="s">
        <v>57</v>
      </c>
      <c r="C25" s="71"/>
      <c r="D25" s="28" t="s">
        <v>3</v>
      </c>
      <c r="E25" s="26">
        <v>9515</v>
      </c>
      <c r="F25" s="26">
        <v>18</v>
      </c>
      <c r="G25" s="26">
        <v>529</v>
      </c>
      <c r="H25" s="27">
        <v>59.9</v>
      </c>
      <c r="I25" s="74" t="s">
        <v>84</v>
      </c>
    </row>
    <row r="26" spans="2:16" s="160" customFormat="1" ht="16.5" customHeight="1" x14ac:dyDescent="0.25">
      <c r="B26" s="52" t="s">
        <v>67</v>
      </c>
      <c r="C26" s="71"/>
      <c r="D26" s="28" t="s">
        <v>3</v>
      </c>
      <c r="E26" s="26">
        <v>9487</v>
      </c>
      <c r="F26" s="26">
        <v>18</v>
      </c>
      <c r="G26" s="26">
        <v>527.05555555555554</v>
      </c>
      <c r="H26" s="27">
        <v>60.6</v>
      </c>
      <c r="I26" s="74" t="s">
        <v>86</v>
      </c>
    </row>
    <row r="27" spans="2:16" s="160" customFormat="1" ht="16.5" customHeight="1" x14ac:dyDescent="0.25">
      <c r="B27" s="78" t="s">
        <v>78</v>
      </c>
      <c r="C27" s="71"/>
      <c r="D27" s="76" t="s">
        <v>21</v>
      </c>
      <c r="E27" s="77">
        <v>9212</v>
      </c>
      <c r="F27" s="26">
        <v>15</v>
      </c>
      <c r="G27" s="26">
        <v>614</v>
      </c>
      <c r="H27" s="27">
        <v>70.599999999999994</v>
      </c>
      <c r="I27" s="74" t="s">
        <v>87</v>
      </c>
    </row>
    <row r="28" spans="2:16" s="160" customFormat="1" ht="16.5" customHeight="1" x14ac:dyDescent="0.25">
      <c r="B28" s="52" t="s">
        <v>91</v>
      </c>
      <c r="C28"/>
      <c r="D28" s="28" t="s">
        <v>4</v>
      </c>
      <c r="E28" s="26">
        <v>9197</v>
      </c>
      <c r="F28" s="26">
        <v>14</v>
      </c>
      <c r="G28" s="26">
        <v>657</v>
      </c>
      <c r="H28" s="27">
        <v>93.9</v>
      </c>
      <c r="I28" s="74" t="s">
        <v>88</v>
      </c>
    </row>
    <row r="29" spans="2:16" s="160" customFormat="1" ht="20.100000000000001" customHeight="1" x14ac:dyDescent="0.25">
      <c r="B29" s="52" t="s">
        <v>70</v>
      </c>
      <c r="C29" s="71"/>
      <c r="D29" s="28" t="s">
        <v>4</v>
      </c>
      <c r="E29" s="26">
        <v>9076</v>
      </c>
      <c r="F29" s="26">
        <v>13</v>
      </c>
      <c r="G29" s="26">
        <v>698.15384615384619</v>
      </c>
      <c r="H29" s="27">
        <v>95.7</v>
      </c>
      <c r="I29" s="74" t="s">
        <v>86</v>
      </c>
      <c r="K29"/>
      <c r="L29"/>
      <c r="M29"/>
      <c r="N29" s="138"/>
      <c r="O29"/>
      <c r="P29"/>
    </row>
    <row r="30" spans="2:16" s="160" customFormat="1" ht="16.5" customHeight="1" x14ac:dyDescent="0.25">
      <c r="B30" s="52" t="s">
        <v>58</v>
      </c>
      <c r="C30" s="71"/>
      <c r="D30" s="72" t="s">
        <v>3</v>
      </c>
      <c r="E30" s="73">
        <v>8939</v>
      </c>
      <c r="F30" s="73">
        <v>17</v>
      </c>
      <c r="G30" s="73">
        <v>526</v>
      </c>
      <c r="H30" s="27">
        <v>53.4</v>
      </c>
      <c r="I30" s="74" t="s">
        <v>84</v>
      </c>
    </row>
    <row r="31" spans="2:16" s="160" customFormat="1" ht="16.5" customHeight="1" x14ac:dyDescent="0.25">
      <c r="B31" s="52" t="s">
        <v>92</v>
      </c>
      <c r="C31" s="71"/>
      <c r="D31" s="72" t="s">
        <v>3</v>
      </c>
      <c r="E31" s="73">
        <v>8832</v>
      </c>
      <c r="F31" s="73">
        <v>16</v>
      </c>
      <c r="G31" s="73">
        <v>552</v>
      </c>
      <c r="H31" s="27">
        <v>63.5</v>
      </c>
      <c r="I31" s="74" t="s">
        <v>88</v>
      </c>
    </row>
    <row r="32" spans="2:16" s="160" customFormat="1" ht="16.5" customHeight="1" x14ac:dyDescent="0.25">
      <c r="B32" s="52" t="s">
        <v>71</v>
      </c>
      <c r="C32" s="71"/>
      <c r="D32" s="90" t="s">
        <v>21</v>
      </c>
      <c r="E32" s="73">
        <v>8792</v>
      </c>
      <c r="F32" s="73">
        <v>12</v>
      </c>
      <c r="G32" s="73">
        <v>732.66666666666663</v>
      </c>
      <c r="H32" s="27">
        <v>84.2</v>
      </c>
      <c r="I32" s="74" t="s">
        <v>86</v>
      </c>
    </row>
    <row r="33" spans="2:16" s="160" customFormat="1" ht="16.5" customHeight="1" x14ac:dyDescent="0.25">
      <c r="B33" s="52" t="s">
        <v>59</v>
      </c>
      <c r="C33" s="71"/>
      <c r="D33" s="28" t="s">
        <v>3</v>
      </c>
      <c r="E33" s="26">
        <v>8783</v>
      </c>
      <c r="F33" s="26">
        <v>19</v>
      </c>
      <c r="G33" s="26">
        <v>462</v>
      </c>
      <c r="H33" s="27">
        <v>46.3</v>
      </c>
      <c r="I33" s="74" t="s">
        <v>84</v>
      </c>
    </row>
    <row r="34" spans="2:16" s="160" customFormat="1" ht="20.100000000000001" customHeight="1" x14ac:dyDescent="0.25">
      <c r="B34" s="52" t="s">
        <v>108</v>
      </c>
      <c r="C34" s="71"/>
      <c r="D34" s="28" t="s">
        <v>21</v>
      </c>
      <c r="E34" s="26">
        <v>8701</v>
      </c>
      <c r="F34" s="26">
        <v>13</v>
      </c>
      <c r="G34" s="26">
        <v>669</v>
      </c>
      <c r="H34" s="27">
        <v>77.2</v>
      </c>
      <c r="I34" s="74" t="s">
        <v>109</v>
      </c>
      <c r="K34"/>
      <c r="L34"/>
      <c r="M34"/>
      <c r="N34" s="138"/>
      <c r="O34"/>
      <c r="P34"/>
    </row>
    <row r="35" spans="2:16" s="160" customFormat="1" ht="16.5" customHeight="1" x14ac:dyDescent="0.25">
      <c r="B35" s="52" t="s">
        <v>60</v>
      </c>
      <c r="C35" s="71"/>
      <c r="D35" s="28" t="s">
        <v>21</v>
      </c>
      <c r="E35" s="26">
        <v>8617</v>
      </c>
      <c r="F35" s="26">
        <v>17</v>
      </c>
      <c r="G35" s="26">
        <v>507</v>
      </c>
      <c r="H35" s="27">
        <v>50.8</v>
      </c>
      <c r="I35" s="74" t="s">
        <v>84</v>
      </c>
    </row>
    <row r="36" spans="2:16" s="160" customFormat="1" ht="16.5" customHeight="1" x14ac:dyDescent="0.25">
      <c r="B36" s="52" t="s">
        <v>61</v>
      </c>
      <c r="C36" s="71"/>
      <c r="D36" s="28" t="s">
        <v>3</v>
      </c>
      <c r="E36" s="26">
        <v>8148</v>
      </c>
      <c r="F36" s="26">
        <v>18</v>
      </c>
      <c r="G36" s="26">
        <v>453</v>
      </c>
      <c r="H36" s="27">
        <v>45.4</v>
      </c>
      <c r="I36" s="74" t="s">
        <v>84</v>
      </c>
    </row>
    <row r="37" spans="2:16" s="160" customFormat="1" ht="16.5" customHeight="1" x14ac:dyDescent="0.25">
      <c r="B37" s="52" t="s">
        <v>62</v>
      </c>
      <c r="C37" s="71"/>
      <c r="D37" s="28" t="s">
        <v>21</v>
      </c>
      <c r="E37" s="26">
        <v>7816</v>
      </c>
      <c r="F37" s="26">
        <v>16</v>
      </c>
      <c r="G37" s="26">
        <v>489</v>
      </c>
      <c r="H37" s="27">
        <v>49</v>
      </c>
      <c r="I37" s="74" t="s">
        <v>84</v>
      </c>
    </row>
    <row r="38" spans="2:16" s="186" customFormat="1" ht="16.5" customHeight="1" x14ac:dyDescent="0.25">
      <c r="B38" s="52" t="s">
        <v>209</v>
      </c>
      <c r="C38" s="71"/>
      <c r="D38" s="74" t="s">
        <v>21</v>
      </c>
      <c r="E38" s="26">
        <v>7793</v>
      </c>
      <c r="F38" s="26">
        <v>12</v>
      </c>
      <c r="G38" s="26">
        <v>649</v>
      </c>
      <c r="H38" s="27">
        <v>74.599999999999994</v>
      </c>
      <c r="I38" s="74" t="s">
        <v>210</v>
      </c>
    </row>
    <row r="39" spans="2:16" s="160" customFormat="1" ht="20.100000000000001" customHeight="1" x14ac:dyDescent="0.25">
      <c r="B39" s="52" t="s">
        <v>46</v>
      </c>
      <c r="C39" s="71"/>
      <c r="D39" s="28" t="s">
        <v>3</v>
      </c>
      <c r="E39" s="26">
        <v>7745</v>
      </c>
      <c r="F39" s="26">
        <v>15</v>
      </c>
      <c r="G39" s="26">
        <v>516.33333333333337</v>
      </c>
      <c r="H39" s="27">
        <v>59.7</v>
      </c>
      <c r="I39" s="74" t="s">
        <v>85</v>
      </c>
    </row>
    <row r="40" spans="2:16" s="160" customFormat="1" ht="16.5" customHeight="1" x14ac:dyDescent="0.25">
      <c r="B40" s="52" t="s">
        <v>93</v>
      </c>
      <c r="C40" s="71"/>
      <c r="D40" s="28" t="s">
        <v>3</v>
      </c>
      <c r="E40" s="26">
        <v>7745</v>
      </c>
      <c r="F40" s="26">
        <v>17</v>
      </c>
      <c r="G40" s="26">
        <v>456</v>
      </c>
      <c r="H40" s="27">
        <v>64.900000000000006</v>
      </c>
      <c r="I40" s="74" t="s">
        <v>88</v>
      </c>
      <c r="K40"/>
      <c r="L40"/>
      <c r="M40"/>
      <c r="N40" s="138"/>
      <c r="O40"/>
      <c r="P40"/>
    </row>
    <row r="41" spans="2:16" s="160" customFormat="1" ht="16.5" customHeight="1" x14ac:dyDescent="0.25">
      <c r="B41" s="52" t="s">
        <v>50</v>
      </c>
      <c r="C41" s="71"/>
      <c r="D41" s="28" t="s">
        <v>21</v>
      </c>
      <c r="E41" s="26">
        <v>7703</v>
      </c>
      <c r="F41" s="26">
        <v>13</v>
      </c>
      <c r="G41" s="26">
        <v>592.53846153846155</v>
      </c>
      <c r="H41" s="27">
        <v>68.5</v>
      </c>
      <c r="I41" s="74" t="s">
        <v>85</v>
      </c>
    </row>
    <row r="42" spans="2:16" s="160" customFormat="1" ht="16.5" customHeight="1" x14ac:dyDescent="0.25">
      <c r="B42" s="52" t="s">
        <v>47</v>
      </c>
      <c r="C42" s="71"/>
      <c r="D42" s="28" t="s">
        <v>3</v>
      </c>
      <c r="E42" s="26">
        <v>7672</v>
      </c>
      <c r="F42" s="26">
        <v>14</v>
      </c>
      <c r="G42" s="26">
        <v>548</v>
      </c>
      <c r="H42" s="27">
        <v>63.4</v>
      </c>
      <c r="I42" s="74" t="s">
        <v>85</v>
      </c>
    </row>
    <row r="43" spans="2:16" s="186" customFormat="1" ht="16.5" customHeight="1" x14ac:dyDescent="0.25">
      <c r="B43" s="52" t="s">
        <v>44</v>
      </c>
      <c r="C43" s="71"/>
      <c r="D43" s="74" t="s">
        <v>3</v>
      </c>
      <c r="E43" s="26">
        <v>7432</v>
      </c>
      <c r="F43" s="26">
        <v>11</v>
      </c>
      <c r="G43" s="26">
        <v>676</v>
      </c>
      <c r="H43" s="27">
        <v>79.099999999999994</v>
      </c>
      <c r="I43" s="74" t="s">
        <v>210</v>
      </c>
    </row>
    <row r="44" spans="2:16" s="160" customFormat="1" ht="20.100000000000001" customHeight="1" x14ac:dyDescent="0.25">
      <c r="B44" s="52" t="s">
        <v>79</v>
      </c>
      <c r="C44" s="71"/>
      <c r="D44" s="28" t="s">
        <v>3</v>
      </c>
      <c r="E44" s="26">
        <v>7282</v>
      </c>
      <c r="F44" s="26">
        <v>16</v>
      </c>
      <c r="G44" s="26">
        <v>455</v>
      </c>
      <c r="H44" s="27">
        <v>52.3</v>
      </c>
      <c r="I44" s="74" t="s">
        <v>87</v>
      </c>
    </row>
    <row r="45" spans="2:16" s="160" customFormat="1" ht="16.5" customHeight="1" x14ac:dyDescent="0.25">
      <c r="B45" s="52" t="s">
        <v>65</v>
      </c>
      <c r="C45" s="71"/>
      <c r="D45" s="74" t="s">
        <v>3</v>
      </c>
      <c r="E45" s="26">
        <v>7273</v>
      </c>
      <c r="F45" s="26">
        <v>15</v>
      </c>
      <c r="G45" s="26">
        <v>484.86666666666667</v>
      </c>
      <c r="H45" s="27">
        <v>55.7</v>
      </c>
      <c r="I45" s="74" t="s">
        <v>86</v>
      </c>
    </row>
    <row r="46" spans="2:16" s="186" customFormat="1" ht="16.5" customHeight="1" x14ac:dyDescent="0.25">
      <c r="B46" s="52" t="s">
        <v>211</v>
      </c>
      <c r="C46" s="71"/>
      <c r="D46" s="74" t="s">
        <v>3</v>
      </c>
      <c r="E46" s="26">
        <v>7181</v>
      </c>
      <c r="F46" s="26">
        <v>14</v>
      </c>
      <c r="G46" s="26">
        <v>513</v>
      </c>
      <c r="H46" s="27">
        <v>56.3</v>
      </c>
      <c r="I46" s="74" t="s">
        <v>210</v>
      </c>
    </row>
    <row r="47" spans="2:16" s="160" customFormat="1" ht="16.5" customHeight="1" x14ac:dyDescent="0.25">
      <c r="B47" s="52" t="s">
        <v>80</v>
      </c>
      <c r="C47" s="71"/>
      <c r="D47" s="28" t="s">
        <v>4</v>
      </c>
      <c r="E47" s="26">
        <v>7105</v>
      </c>
      <c r="F47" s="26">
        <v>23</v>
      </c>
      <c r="G47" s="26">
        <v>309</v>
      </c>
      <c r="H47" s="27">
        <v>95.2</v>
      </c>
      <c r="I47" s="74" t="s">
        <v>87</v>
      </c>
      <c r="K47"/>
      <c r="L47"/>
      <c r="M47"/>
      <c r="N47" s="138"/>
      <c r="O47"/>
      <c r="P47"/>
    </row>
    <row r="48" spans="2:16" s="160" customFormat="1" ht="16.5" customHeight="1" x14ac:dyDescent="0.25">
      <c r="B48" s="52" t="s">
        <v>94</v>
      </c>
      <c r="C48"/>
      <c r="D48" s="28" t="s">
        <v>4</v>
      </c>
      <c r="E48" s="26">
        <v>7025</v>
      </c>
      <c r="F48" s="26">
        <v>24</v>
      </c>
      <c r="G48" s="26">
        <v>293</v>
      </c>
      <c r="H48" s="27">
        <v>98.2</v>
      </c>
      <c r="I48" s="74" t="s">
        <v>88</v>
      </c>
    </row>
    <row r="49" spans="2:16" s="160" customFormat="1" ht="20.100000000000001" customHeight="1" x14ac:dyDescent="0.25">
      <c r="B49" s="52" t="s">
        <v>95</v>
      </c>
      <c r="C49"/>
      <c r="D49" s="28" t="s">
        <v>21</v>
      </c>
      <c r="E49" s="26">
        <v>6950</v>
      </c>
      <c r="F49" s="26">
        <v>13</v>
      </c>
      <c r="G49" s="26">
        <v>535</v>
      </c>
      <c r="H49" s="27">
        <v>61.5</v>
      </c>
      <c r="I49" s="74" t="s">
        <v>88</v>
      </c>
    </row>
    <row r="50" spans="2:16" s="160" customFormat="1" ht="16.5" customHeight="1" x14ac:dyDescent="0.25">
      <c r="B50" s="52" t="s">
        <v>96</v>
      </c>
      <c r="C50"/>
      <c r="D50" s="28" t="s">
        <v>4</v>
      </c>
      <c r="E50" s="26">
        <v>6920</v>
      </c>
      <c r="F50" s="26">
        <v>22</v>
      </c>
      <c r="G50" s="26">
        <v>315</v>
      </c>
      <c r="H50" s="27">
        <v>75.2</v>
      </c>
      <c r="I50" s="74" t="s">
        <v>88</v>
      </c>
    </row>
    <row r="51" spans="2:16" ht="16.5" customHeight="1" x14ac:dyDescent="0.25">
      <c r="B51" s="78" t="s">
        <v>107</v>
      </c>
      <c r="C51"/>
      <c r="D51" s="140" t="s">
        <v>3</v>
      </c>
      <c r="E51" s="26">
        <v>6879</v>
      </c>
      <c r="F51" s="26">
        <v>10</v>
      </c>
      <c r="G51" s="26">
        <v>688</v>
      </c>
      <c r="H51" s="27">
        <v>79.900000000000006</v>
      </c>
      <c r="I51" s="74" t="s">
        <v>109</v>
      </c>
    </row>
    <row r="52" spans="2:16" s="160" customFormat="1" ht="16.5" customHeight="1" x14ac:dyDescent="0.25">
      <c r="B52" s="52" t="s">
        <v>63</v>
      </c>
      <c r="C52" s="71"/>
      <c r="D52" s="28" t="s">
        <v>3</v>
      </c>
      <c r="E52" s="26">
        <v>6851</v>
      </c>
      <c r="F52" s="26">
        <v>16</v>
      </c>
      <c r="G52" s="26">
        <v>428</v>
      </c>
      <c r="H52" s="27">
        <v>43</v>
      </c>
      <c r="I52" s="74" t="s">
        <v>84</v>
      </c>
      <c r="K52"/>
      <c r="L52"/>
      <c r="M52"/>
      <c r="N52" s="138"/>
      <c r="O52"/>
      <c r="P52"/>
    </row>
    <row r="53" spans="2:16" s="160" customFormat="1" ht="16.5" customHeight="1" x14ac:dyDescent="0.25">
      <c r="B53" s="52" t="s">
        <v>68</v>
      </c>
      <c r="C53" s="71"/>
      <c r="D53" s="90" t="s">
        <v>3</v>
      </c>
      <c r="E53" s="73">
        <v>6528</v>
      </c>
      <c r="F53" s="73">
        <v>9</v>
      </c>
      <c r="G53" s="73">
        <v>725.33333333333337</v>
      </c>
      <c r="H53" s="27">
        <v>83.7</v>
      </c>
      <c r="I53" s="74" t="s">
        <v>86</v>
      </c>
    </row>
    <row r="54" spans="2:16" s="160" customFormat="1" ht="20.100000000000001" customHeight="1" x14ac:dyDescent="0.25">
      <c r="B54" s="52" t="s">
        <v>64</v>
      </c>
      <c r="C54" s="71"/>
      <c r="D54" s="28" t="s">
        <v>3</v>
      </c>
      <c r="E54" s="26">
        <v>6419</v>
      </c>
      <c r="F54" s="26">
        <v>14</v>
      </c>
      <c r="G54" s="26">
        <v>459</v>
      </c>
      <c r="H54" s="27">
        <v>46</v>
      </c>
      <c r="I54" s="74" t="s">
        <v>84</v>
      </c>
    </row>
    <row r="55" spans="2:16" s="160" customFormat="1" ht="16.5" customHeight="1" x14ac:dyDescent="0.25">
      <c r="B55" s="52" t="s">
        <v>81</v>
      </c>
      <c r="C55" s="71"/>
      <c r="D55" s="76" t="s">
        <v>4</v>
      </c>
      <c r="E55" s="77">
        <v>6414</v>
      </c>
      <c r="F55" s="26">
        <v>16</v>
      </c>
      <c r="G55" s="26">
        <v>401</v>
      </c>
      <c r="H55" s="27">
        <v>49.1</v>
      </c>
      <c r="I55" s="74" t="s">
        <v>87</v>
      </c>
    </row>
    <row r="56" spans="2:16" s="160" customFormat="1" ht="16.5" customHeight="1" x14ac:dyDescent="0.25">
      <c r="B56" s="52" t="s">
        <v>48</v>
      </c>
      <c r="C56" s="71"/>
      <c r="D56" s="28" t="s">
        <v>3</v>
      </c>
      <c r="E56" s="26">
        <v>6273</v>
      </c>
      <c r="F56" s="26">
        <v>14</v>
      </c>
      <c r="G56" s="26">
        <v>448.07142857142856</v>
      </c>
      <c r="H56" s="27">
        <v>51.8</v>
      </c>
      <c r="I56" s="74" t="s">
        <v>85</v>
      </c>
      <c r="L56" s="139"/>
    </row>
    <row r="57" spans="2:16" s="70" customFormat="1" ht="16.5" customHeight="1" x14ac:dyDescent="0.25">
      <c r="B57" s="52" t="s">
        <v>49</v>
      </c>
      <c r="C57" s="154"/>
      <c r="D57" s="72" t="s">
        <v>4</v>
      </c>
      <c r="E57" s="73">
        <v>6113</v>
      </c>
      <c r="F57" s="73">
        <v>9</v>
      </c>
      <c r="G57" s="73">
        <v>679.22222222222217</v>
      </c>
      <c r="H57" s="27">
        <v>96.3</v>
      </c>
      <c r="I57" s="90" t="s">
        <v>85</v>
      </c>
    </row>
    <row r="58" spans="2:16" ht="16.5" customHeight="1" x14ac:dyDescent="0.25">
      <c r="B58" s="71" t="s">
        <v>123</v>
      </c>
      <c r="D58" s="74" t="s">
        <v>3</v>
      </c>
      <c r="E58" s="73">
        <v>1788</v>
      </c>
      <c r="F58" s="74">
        <v>6</v>
      </c>
      <c r="G58" s="74">
        <v>298</v>
      </c>
      <c r="H58" s="74">
        <v>75.7</v>
      </c>
      <c r="I58" s="74" t="s">
        <v>124</v>
      </c>
    </row>
    <row r="59" spans="2:16" ht="20.100000000000001" customHeight="1" x14ac:dyDescent="0.25">
      <c r="B59" s="71" t="s">
        <v>125</v>
      </c>
      <c r="D59" s="74" t="s">
        <v>3</v>
      </c>
      <c r="E59" s="73">
        <v>1429</v>
      </c>
      <c r="F59" s="74">
        <v>13</v>
      </c>
      <c r="G59" s="74">
        <v>110</v>
      </c>
      <c r="H59" s="74">
        <v>99.9</v>
      </c>
      <c r="I59" s="74" t="s">
        <v>124</v>
      </c>
    </row>
    <row r="60" spans="2:16" ht="16.5" customHeight="1" x14ac:dyDescent="0.25">
      <c r="B60" s="71" t="s">
        <v>126</v>
      </c>
      <c r="D60" s="74" t="s">
        <v>4</v>
      </c>
      <c r="E60" s="73">
        <v>1351</v>
      </c>
      <c r="F60" s="74">
        <v>9</v>
      </c>
      <c r="G60" s="74">
        <v>150</v>
      </c>
      <c r="H60" s="74">
        <v>91.5</v>
      </c>
      <c r="I60" s="74" t="s">
        <v>124</v>
      </c>
    </row>
    <row r="61" spans="2:16" s="119" customFormat="1" ht="16.5" customHeight="1" x14ac:dyDescent="0.25">
      <c r="B61" s="104" t="s">
        <v>127</v>
      </c>
      <c r="C61" s="155"/>
      <c r="D61" s="105" t="s">
        <v>4</v>
      </c>
      <c r="E61" s="67">
        <v>1018</v>
      </c>
      <c r="F61" s="105">
        <v>12</v>
      </c>
      <c r="G61" s="105">
        <v>85</v>
      </c>
      <c r="H61" s="68">
        <v>100</v>
      </c>
      <c r="I61" s="105" t="s">
        <v>124</v>
      </c>
    </row>
    <row r="62" spans="2:16" s="160" customFormat="1" ht="6.6" customHeight="1" x14ac:dyDescent="0.25">
      <c r="B62" s="61"/>
      <c r="C62" s="70"/>
      <c r="D62" s="158"/>
      <c r="E62" s="103"/>
      <c r="F62" s="103"/>
      <c r="G62" s="103"/>
      <c r="H62" s="63"/>
    </row>
    <row r="63" spans="2:16" ht="73.2" customHeight="1" thickBot="1" x14ac:dyDescent="0.3">
      <c r="B63" s="204" t="s">
        <v>225</v>
      </c>
      <c r="C63" s="204"/>
      <c r="D63" s="204"/>
      <c r="E63" s="204"/>
      <c r="F63" s="204"/>
      <c r="G63" s="204"/>
      <c r="H63" s="204"/>
      <c r="I63" s="204"/>
    </row>
    <row r="65" spans="2:8" ht="17.100000000000001" customHeight="1" x14ac:dyDescent="0.25">
      <c r="B65" s="61"/>
      <c r="C65" s="160"/>
      <c r="D65" s="57"/>
      <c r="E65" s="62"/>
      <c r="F65" s="62"/>
      <c r="G65" s="64"/>
      <c r="H65" s="63"/>
    </row>
    <row r="66" spans="2:8" ht="17.100000000000001" customHeight="1" x14ac:dyDescent="0.25">
      <c r="B66" s="61"/>
      <c r="C66" s="160"/>
      <c r="D66" s="57"/>
      <c r="E66" s="62"/>
      <c r="F66" s="62"/>
      <c r="G66" s="62"/>
      <c r="H66" s="63"/>
    </row>
    <row r="67" spans="2:8" ht="17.100000000000001" customHeight="1" x14ac:dyDescent="0.25">
      <c r="B67" s="61"/>
      <c r="C67" s="160"/>
      <c r="D67" s="57"/>
      <c r="E67" s="62"/>
      <c r="F67" s="62"/>
      <c r="G67" s="62"/>
      <c r="H67" s="63"/>
    </row>
    <row r="68" spans="2:8" ht="17.100000000000001" customHeight="1" x14ac:dyDescent="0.25">
      <c r="B68" s="61"/>
      <c r="C68" s="160"/>
      <c r="D68" s="57"/>
      <c r="E68" s="62"/>
      <c r="F68" s="62"/>
      <c r="G68" s="64"/>
      <c r="H68" s="63"/>
    </row>
    <row r="69" spans="2:8" ht="17.100000000000001" customHeight="1" x14ac:dyDescent="0.25">
      <c r="B69" s="61"/>
      <c r="C69" s="160"/>
      <c r="D69" s="57"/>
      <c r="E69" s="62"/>
      <c r="F69" s="62"/>
      <c r="G69" s="62"/>
      <c r="H69" s="63"/>
    </row>
    <row r="70" spans="2:8" ht="17.100000000000001" customHeight="1" x14ac:dyDescent="0.25">
      <c r="B70" s="61"/>
      <c r="C70" s="160"/>
      <c r="D70" s="57"/>
      <c r="E70" s="62"/>
      <c r="F70" s="62"/>
      <c r="G70" s="62"/>
      <c r="H70" s="63"/>
    </row>
  </sheetData>
  <mergeCells count="5">
    <mergeCell ref="B1:E1"/>
    <mergeCell ref="B2:D2"/>
    <mergeCell ref="D5:I5"/>
    <mergeCell ref="B6:H6"/>
    <mergeCell ref="B63:I63"/>
  </mergeCells>
  <pageMargins left="0" right="0.55118110236220474" top="0" bottom="0.62992125984251968" header="0" footer="0.27559055118110237"/>
  <pageSetup paperSize="9" scale="71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Y3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2" style="1" bestFit="1" customWidth="1"/>
    <col min="3" max="3" width="1.44140625" style="1" customWidth="1"/>
    <col min="4" max="4" width="13.5546875" style="1" customWidth="1"/>
    <col min="5" max="5" width="12.109375" style="1" customWidth="1"/>
    <col min="6" max="6" width="14.109375" style="1" customWidth="1"/>
    <col min="7" max="7" width="19.109375" style="1" customWidth="1"/>
    <col min="8" max="8" width="22.109375" style="1" customWidth="1"/>
    <col min="9" max="9" width="14.5546875" style="1" customWidth="1"/>
    <col min="10" max="13" width="10" style="1" customWidth="1"/>
    <col min="14" max="16384" width="10.88671875" style="1"/>
  </cols>
  <sheetData>
    <row r="1" spans="1:25" s="29" customFormat="1" ht="33" customHeight="1" x14ac:dyDescent="0.25">
      <c r="B1" s="189" t="s">
        <v>35</v>
      </c>
      <c r="C1" s="189"/>
      <c r="D1" s="189"/>
      <c r="E1" s="189"/>
    </row>
    <row r="2" spans="1:25" s="29" customFormat="1" ht="16.5" customHeight="1" x14ac:dyDescent="0.25">
      <c r="B2" s="190" t="s">
        <v>36</v>
      </c>
      <c r="C2" s="191"/>
      <c r="D2" s="191"/>
    </row>
    <row r="3" spans="1:25" s="29" customFormat="1" ht="6.75" customHeight="1" x14ac:dyDescent="0.25">
      <c r="A3" s="30"/>
    </row>
    <row r="5" spans="1:25" s="4" customFormat="1" ht="17.100000000000001" customHeight="1" x14ac:dyDescent="0.4">
      <c r="B5" s="2" t="s">
        <v>26</v>
      </c>
      <c r="C5" s="3"/>
      <c r="D5" s="203" t="s">
        <v>218</v>
      </c>
      <c r="E5" s="209"/>
      <c r="F5" s="209"/>
      <c r="G5" s="209"/>
      <c r="H5" s="209"/>
      <c r="I5" s="209"/>
      <c r="J5" s="209"/>
      <c r="K5" s="95"/>
      <c r="L5" s="95"/>
      <c r="M5" s="95"/>
    </row>
    <row r="6" spans="1:25" s="89" customFormat="1" ht="2.25" customHeight="1" x14ac:dyDescent="0.25">
      <c r="B6" s="94"/>
      <c r="C6" s="94"/>
      <c r="D6" s="94"/>
      <c r="E6" s="94"/>
      <c r="F6" s="94"/>
      <c r="G6" s="94"/>
      <c r="H6" s="94"/>
      <c r="I6" s="94"/>
      <c r="J6" s="94"/>
      <c r="K6" s="95"/>
      <c r="L6" s="95"/>
      <c r="M6" s="95"/>
    </row>
    <row r="7" spans="1:25" s="89" customFormat="1" ht="6.75" customHeight="1" x14ac:dyDescent="0.25">
      <c r="D7" s="95"/>
      <c r="E7" s="95"/>
      <c r="F7" s="95"/>
      <c r="G7" s="95"/>
      <c r="H7" s="95"/>
      <c r="I7" s="95"/>
      <c r="J7" s="95"/>
      <c r="K7" s="95"/>
      <c r="L7" s="95"/>
      <c r="M7" s="95"/>
      <c r="N7" s="6"/>
    </row>
    <row r="8" spans="1:25" s="6" customFormat="1" ht="16.5" customHeight="1" x14ac:dyDescent="0.25">
      <c r="B8" s="123" t="s">
        <v>101</v>
      </c>
      <c r="C8" s="122"/>
      <c r="D8" s="118" t="s">
        <v>1</v>
      </c>
      <c r="E8" s="18" t="s">
        <v>16</v>
      </c>
      <c r="F8" s="18" t="s">
        <v>2</v>
      </c>
      <c r="G8" s="118" t="s">
        <v>34</v>
      </c>
      <c r="H8" s="118" t="s">
        <v>22</v>
      </c>
      <c r="I8" s="18" t="s">
        <v>17</v>
      </c>
      <c r="J8" s="118" t="s">
        <v>27</v>
      </c>
      <c r="K8" s="87"/>
      <c r="L8" s="87"/>
      <c r="M8" s="87"/>
    </row>
    <row r="9" spans="1:25" s="89" customFormat="1" ht="6.75" customHeight="1" x14ac:dyDescent="0.25">
      <c r="B9" s="9"/>
      <c r="C9" s="69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25" ht="16.5" customHeight="1" x14ac:dyDescent="0.25">
      <c r="B10" s="97" t="s">
        <v>6</v>
      </c>
      <c r="C10" s="7"/>
      <c r="D10" s="15">
        <v>546.29142857142858</v>
      </c>
      <c r="E10" s="15">
        <v>130</v>
      </c>
      <c r="F10" s="15">
        <v>251</v>
      </c>
      <c r="G10" s="15">
        <v>72</v>
      </c>
      <c r="H10" s="15">
        <v>55</v>
      </c>
      <c r="I10" s="15" t="s">
        <v>0</v>
      </c>
      <c r="J10" s="16">
        <v>259</v>
      </c>
      <c r="K10" s="16"/>
      <c r="L10" s="15"/>
      <c r="M10" s="15"/>
    </row>
    <row r="11" spans="1:25" ht="16.5" customHeight="1" x14ac:dyDescent="0.25">
      <c r="B11" s="97" t="s">
        <v>7</v>
      </c>
      <c r="C11" s="7"/>
      <c r="D11" s="16">
        <v>556</v>
      </c>
      <c r="E11" s="16" t="s">
        <v>0</v>
      </c>
      <c r="F11" s="16">
        <v>269</v>
      </c>
      <c r="G11" s="15" t="s">
        <v>0</v>
      </c>
      <c r="H11" s="15">
        <v>30</v>
      </c>
      <c r="I11" s="15" t="s">
        <v>0</v>
      </c>
      <c r="J11" s="16">
        <v>263</v>
      </c>
      <c r="K11" s="16"/>
      <c r="L11" s="15"/>
      <c r="M11" s="15"/>
      <c r="Y11" s="119"/>
    </row>
    <row r="12" spans="1:25" ht="16.5" customHeight="1" x14ac:dyDescent="0.25">
      <c r="B12" s="97" t="s">
        <v>8</v>
      </c>
      <c r="C12" s="7"/>
      <c r="D12" s="16">
        <v>568</v>
      </c>
      <c r="E12" s="16">
        <v>111</v>
      </c>
      <c r="F12" s="16">
        <v>262</v>
      </c>
      <c r="G12" s="15">
        <v>305</v>
      </c>
      <c r="H12" s="15">
        <v>110</v>
      </c>
      <c r="I12" s="15" t="s">
        <v>0</v>
      </c>
      <c r="J12" s="16">
        <v>250</v>
      </c>
      <c r="K12" s="16"/>
      <c r="L12" s="15"/>
      <c r="M12" s="15"/>
      <c r="Q12" s="9"/>
      <c r="R12" s="9"/>
      <c r="S12" s="12"/>
      <c r="T12" s="13"/>
      <c r="U12" s="13"/>
      <c r="V12" s="12"/>
      <c r="W12" s="12"/>
      <c r="X12" s="13"/>
      <c r="Y12" s="13"/>
    </row>
    <row r="13" spans="1:25" ht="16.5" customHeight="1" x14ac:dyDescent="0.25">
      <c r="B13" s="97" t="s">
        <v>9</v>
      </c>
      <c r="C13" s="7"/>
      <c r="D13" s="16">
        <v>519</v>
      </c>
      <c r="E13" s="16">
        <v>117</v>
      </c>
      <c r="F13" s="16">
        <v>235</v>
      </c>
      <c r="G13" s="16">
        <v>108</v>
      </c>
      <c r="H13" s="16">
        <v>26</v>
      </c>
      <c r="I13" s="15" t="s">
        <v>0</v>
      </c>
      <c r="J13" s="16">
        <v>226</v>
      </c>
      <c r="K13" s="16"/>
      <c r="L13" s="15"/>
      <c r="M13" s="15"/>
      <c r="Q13" s="87"/>
      <c r="R13" s="10"/>
      <c r="S13" s="15"/>
      <c r="T13" s="15"/>
      <c r="U13" s="15"/>
      <c r="V13" s="15"/>
      <c r="W13" s="15"/>
      <c r="X13" s="15"/>
      <c r="Y13" s="16"/>
    </row>
    <row r="14" spans="1:25" ht="18.75" customHeight="1" x14ac:dyDescent="0.25">
      <c r="B14" s="97" t="s">
        <v>10</v>
      </c>
      <c r="C14" s="7"/>
      <c r="D14" s="16">
        <v>495</v>
      </c>
      <c r="E14" s="16">
        <v>82</v>
      </c>
      <c r="F14" s="16">
        <v>238</v>
      </c>
      <c r="G14" s="16">
        <v>145</v>
      </c>
      <c r="H14" s="16">
        <v>21</v>
      </c>
      <c r="I14" s="15" t="s">
        <v>0</v>
      </c>
      <c r="J14" s="16">
        <v>257</v>
      </c>
      <c r="K14" s="16"/>
      <c r="L14" s="15"/>
      <c r="M14" s="15"/>
      <c r="Q14" s="87"/>
      <c r="R14" s="10"/>
      <c r="S14" s="16"/>
      <c r="T14" s="16"/>
      <c r="U14" s="16"/>
      <c r="V14" s="15"/>
      <c r="W14" s="15"/>
      <c r="X14" s="15"/>
      <c r="Y14" s="16"/>
    </row>
    <row r="15" spans="1:25" ht="16.5" customHeight="1" x14ac:dyDescent="0.25">
      <c r="B15" s="97" t="s">
        <v>12</v>
      </c>
      <c r="C15" s="7"/>
      <c r="D15" s="16">
        <v>544</v>
      </c>
      <c r="E15" s="16">
        <v>102</v>
      </c>
      <c r="F15" s="16">
        <v>257</v>
      </c>
      <c r="G15" s="16">
        <v>110</v>
      </c>
      <c r="H15" s="16">
        <v>20</v>
      </c>
      <c r="I15" s="15" t="s">
        <v>0</v>
      </c>
      <c r="J15" s="16">
        <v>265</v>
      </c>
      <c r="K15" s="16"/>
      <c r="L15" s="15"/>
      <c r="M15" s="15"/>
      <c r="Q15" s="87"/>
      <c r="R15" s="10"/>
      <c r="S15" s="16"/>
      <c r="T15" s="16"/>
      <c r="U15" s="16"/>
      <c r="V15" s="15"/>
      <c r="W15" s="15"/>
      <c r="X15" s="15"/>
      <c r="Y15" s="16"/>
    </row>
    <row r="16" spans="1:25" ht="16.5" customHeight="1" x14ac:dyDescent="0.25">
      <c r="B16" s="97" t="s">
        <v>11</v>
      </c>
      <c r="C16" s="7"/>
      <c r="D16" s="16">
        <v>464</v>
      </c>
      <c r="E16" s="16">
        <v>138</v>
      </c>
      <c r="F16" s="16">
        <v>220</v>
      </c>
      <c r="G16" s="15">
        <v>84</v>
      </c>
      <c r="H16" s="15">
        <v>19</v>
      </c>
      <c r="I16" s="15" t="s">
        <v>0</v>
      </c>
      <c r="J16" s="16">
        <v>281</v>
      </c>
      <c r="K16" s="16"/>
      <c r="L16" s="15"/>
      <c r="M16" s="15"/>
      <c r="Q16" s="87"/>
      <c r="R16" s="10"/>
      <c r="S16" s="16"/>
      <c r="T16" s="16"/>
      <c r="U16" s="16"/>
      <c r="V16" s="16"/>
      <c r="W16" s="16"/>
      <c r="X16" s="15"/>
      <c r="Y16" s="16"/>
    </row>
    <row r="17" spans="1:25" ht="16.5" customHeight="1" x14ac:dyDescent="0.25">
      <c r="B17" s="97" t="s">
        <v>13</v>
      </c>
      <c r="C17" s="7"/>
      <c r="D17" s="16">
        <v>669</v>
      </c>
      <c r="E17" s="16">
        <v>125</v>
      </c>
      <c r="F17" s="16">
        <v>226</v>
      </c>
      <c r="G17" s="15">
        <v>106</v>
      </c>
      <c r="H17" s="15">
        <v>24</v>
      </c>
      <c r="I17" s="15">
        <v>91</v>
      </c>
      <c r="J17" s="16">
        <v>298</v>
      </c>
      <c r="K17" s="16"/>
      <c r="L17" s="15"/>
      <c r="M17" s="15"/>
      <c r="Q17" s="87"/>
      <c r="R17" s="10"/>
      <c r="S17" s="16"/>
      <c r="T17" s="16"/>
      <c r="U17" s="16"/>
      <c r="V17" s="16"/>
      <c r="W17" s="16"/>
      <c r="X17" s="15"/>
      <c r="Y17" s="16"/>
    </row>
    <row r="18" spans="1:25" s="89" customFormat="1" ht="16.5" customHeight="1" x14ac:dyDescent="0.25">
      <c r="A18" s="1"/>
      <c r="B18" s="97" t="s">
        <v>14</v>
      </c>
      <c r="C18" s="7"/>
      <c r="D18" s="15">
        <v>614</v>
      </c>
      <c r="E18" s="15">
        <v>173</v>
      </c>
      <c r="F18" s="15">
        <v>222</v>
      </c>
      <c r="G18" s="15">
        <v>152</v>
      </c>
      <c r="H18" s="15">
        <v>22</v>
      </c>
      <c r="I18" s="15">
        <v>630</v>
      </c>
      <c r="J18" s="16">
        <v>285</v>
      </c>
      <c r="K18" s="16"/>
      <c r="L18" s="15"/>
      <c r="M18" s="15"/>
      <c r="N18" s="6"/>
      <c r="Q18" s="87"/>
      <c r="R18" s="10"/>
      <c r="S18" s="16"/>
      <c r="T18" s="16"/>
      <c r="U18" s="16"/>
      <c r="V18" s="16"/>
      <c r="W18" s="16"/>
      <c r="X18" s="15"/>
      <c r="Y18" s="16"/>
    </row>
    <row r="19" spans="1:25" s="89" customFormat="1" ht="18.75" customHeight="1" x14ac:dyDescent="0.25">
      <c r="A19" s="1"/>
      <c r="B19" s="97" t="s">
        <v>23</v>
      </c>
      <c r="C19" s="7"/>
      <c r="D19" s="15">
        <v>599</v>
      </c>
      <c r="E19" s="15">
        <v>184</v>
      </c>
      <c r="F19" s="15">
        <v>200</v>
      </c>
      <c r="G19" s="15">
        <v>83</v>
      </c>
      <c r="H19" s="15">
        <v>26</v>
      </c>
      <c r="I19" s="15">
        <v>52</v>
      </c>
      <c r="J19" s="16">
        <v>265</v>
      </c>
      <c r="K19" s="16"/>
      <c r="L19" s="15"/>
      <c r="M19" s="15"/>
      <c r="Q19" s="87"/>
      <c r="R19" s="10"/>
      <c r="S19" s="16"/>
      <c r="T19" s="16"/>
      <c r="U19" s="16"/>
      <c r="V19" s="15"/>
      <c r="W19" s="15"/>
      <c r="X19" s="15"/>
      <c r="Y19" s="16"/>
    </row>
    <row r="20" spans="1:25" ht="16.5" customHeight="1" x14ac:dyDescent="0.25">
      <c r="B20" s="97" t="s">
        <v>24</v>
      </c>
      <c r="C20" s="7"/>
      <c r="D20" s="15">
        <v>523</v>
      </c>
      <c r="E20" s="15">
        <v>175</v>
      </c>
      <c r="F20" s="15">
        <v>217</v>
      </c>
      <c r="G20" s="15">
        <v>135</v>
      </c>
      <c r="H20" s="15">
        <v>16</v>
      </c>
      <c r="I20" s="15">
        <v>59</v>
      </c>
      <c r="J20" s="16">
        <v>280</v>
      </c>
      <c r="K20" s="16"/>
      <c r="L20" s="15"/>
      <c r="M20" s="15"/>
      <c r="Q20" s="87"/>
      <c r="R20" s="10"/>
      <c r="S20" s="15"/>
      <c r="T20" s="15"/>
      <c r="U20" s="15"/>
      <c r="V20" s="15"/>
      <c r="W20" s="15"/>
      <c r="X20" s="15"/>
      <c r="Y20" s="16"/>
    </row>
    <row r="21" spans="1:25" ht="16.5" customHeight="1" x14ac:dyDescent="0.25">
      <c r="B21" s="98" t="s">
        <v>25</v>
      </c>
      <c r="C21" s="7"/>
      <c r="D21" s="15">
        <v>583</v>
      </c>
      <c r="E21" s="15">
        <v>165</v>
      </c>
      <c r="F21" s="15">
        <v>246</v>
      </c>
      <c r="G21" s="15">
        <v>272</v>
      </c>
      <c r="H21" s="15">
        <v>36</v>
      </c>
      <c r="I21" s="15" t="s">
        <v>0</v>
      </c>
      <c r="J21" s="16">
        <v>330</v>
      </c>
      <c r="K21" s="16"/>
      <c r="L21" s="15"/>
      <c r="M21" s="15"/>
      <c r="Q21" s="87"/>
      <c r="R21" s="10"/>
      <c r="S21" s="15"/>
      <c r="T21" s="15"/>
      <c r="U21" s="15"/>
      <c r="V21" s="15"/>
      <c r="W21" s="15"/>
      <c r="X21" s="15"/>
      <c r="Y21" s="16"/>
    </row>
    <row r="22" spans="1:25" s="119" customFormat="1" ht="18.75" customHeight="1" x14ac:dyDescent="0.25">
      <c r="B22" s="100" t="s">
        <v>29</v>
      </c>
      <c r="C22" s="113"/>
      <c r="D22" s="19">
        <v>516</v>
      </c>
      <c r="E22" s="19">
        <v>164</v>
      </c>
      <c r="F22" s="19">
        <v>184</v>
      </c>
      <c r="G22" s="18">
        <v>260</v>
      </c>
      <c r="H22" s="18">
        <v>54</v>
      </c>
      <c r="I22" s="18">
        <v>67</v>
      </c>
      <c r="J22" s="19">
        <v>273</v>
      </c>
      <c r="K22" s="16"/>
      <c r="L22" s="15"/>
      <c r="M22" s="15"/>
      <c r="Q22" s="69"/>
      <c r="R22" s="69"/>
      <c r="S22" s="7"/>
      <c r="T22" s="7"/>
      <c r="U22" s="7"/>
      <c r="V22" s="7"/>
      <c r="W22" s="7"/>
      <c r="X22" s="7"/>
      <c r="Y22" s="7"/>
    </row>
    <row r="23" spans="1:25" ht="6.75" customHeight="1" x14ac:dyDescent="0.25">
      <c r="Y23" s="119"/>
    </row>
    <row r="24" spans="1:25" ht="37.5" customHeight="1" x14ac:dyDescent="0.25">
      <c r="B24" s="210" t="s">
        <v>219</v>
      </c>
      <c r="C24" s="210"/>
      <c r="D24" s="210"/>
      <c r="E24" s="210"/>
      <c r="F24" s="210"/>
      <c r="G24" s="210"/>
      <c r="H24" s="210"/>
      <c r="I24" s="210"/>
      <c r="J24" s="210"/>
      <c r="K24" s="96"/>
      <c r="L24" s="96"/>
      <c r="M24" s="96"/>
      <c r="Y24" s="119"/>
    </row>
    <row r="25" spans="1:25" ht="6.75" customHeight="1" thickBot="1" x14ac:dyDescent="0.3">
      <c r="B25" s="211"/>
      <c r="C25" s="211"/>
      <c r="D25" s="211"/>
      <c r="E25" s="211"/>
      <c r="F25" s="211"/>
      <c r="G25" s="211"/>
      <c r="H25" s="211"/>
      <c r="I25" s="211"/>
      <c r="J25" s="211"/>
      <c r="K25" s="88"/>
      <c r="L25" s="88"/>
      <c r="M25" s="88"/>
    </row>
    <row r="26" spans="1:25" ht="17.100000000000001" customHeight="1" x14ac:dyDescent="0.25">
      <c r="D26" s="206"/>
      <c r="E26" s="206"/>
      <c r="F26" s="206"/>
      <c r="G26" s="206"/>
      <c r="H26" s="206"/>
      <c r="I26" s="206"/>
      <c r="J26" s="206"/>
      <c r="K26" s="206"/>
      <c r="L26" s="206"/>
      <c r="M26" s="206"/>
    </row>
    <row r="27" spans="1:25" ht="17.100000000000001" customHeight="1" x14ac:dyDescent="0.25">
      <c r="D27" s="207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25" ht="17.100000000000001" customHeight="1" x14ac:dyDescent="0.25">
      <c r="D28" s="208"/>
      <c r="E28" s="208"/>
      <c r="F28" s="208"/>
      <c r="G28" s="208"/>
      <c r="H28" s="208"/>
      <c r="I28" s="208"/>
      <c r="J28" s="208"/>
      <c r="K28" s="208"/>
      <c r="L28" s="208"/>
      <c r="M28" s="208"/>
    </row>
    <row r="29" spans="1:25" ht="17.100000000000001" customHeight="1" x14ac:dyDescent="0.25">
      <c r="D29" s="206"/>
      <c r="E29" s="205"/>
      <c r="F29" s="205"/>
      <c r="G29" s="205"/>
      <c r="H29" s="205"/>
      <c r="I29" s="205"/>
      <c r="J29" s="205"/>
      <c r="K29" s="205"/>
      <c r="L29" s="205"/>
      <c r="M29" s="205"/>
    </row>
    <row r="30" spans="1:25" ht="17.100000000000001" customHeight="1" x14ac:dyDescent="0.25">
      <c r="D30" s="205"/>
      <c r="E30" s="205"/>
      <c r="F30" s="205"/>
      <c r="G30" s="205"/>
      <c r="H30" s="205"/>
      <c r="I30" s="205"/>
      <c r="J30" s="205"/>
      <c r="K30" s="205"/>
      <c r="L30" s="205"/>
      <c r="M30" s="205"/>
    </row>
  </sheetData>
  <mergeCells count="10">
    <mergeCell ref="D5:J5"/>
    <mergeCell ref="B24:J24"/>
    <mergeCell ref="B25:J25"/>
    <mergeCell ref="B1:E1"/>
    <mergeCell ref="B2:D2"/>
    <mergeCell ref="D30:M30"/>
    <mergeCell ref="D26:M26"/>
    <mergeCell ref="D27:M27"/>
    <mergeCell ref="D28:M28"/>
    <mergeCell ref="D29:M29"/>
  </mergeCells>
  <pageMargins left="0" right="0.55118110236220474" top="0" bottom="0.62992125984251968" header="0" footer="0.27559055118110237"/>
  <pageSetup paperSize="9" scale="7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I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0.33203125" style="1" customWidth="1"/>
    <col min="3" max="3" width="1.44140625" style="1" customWidth="1"/>
    <col min="4" max="4" width="15.6640625" style="1" customWidth="1"/>
    <col min="5" max="5" width="18.44140625" style="1" customWidth="1"/>
    <col min="6" max="6" width="20" style="1" customWidth="1"/>
    <col min="7" max="7" width="15.6640625" style="1" customWidth="1"/>
    <col min="8" max="8" width="13.44140625" style="1" customWidth="1"/>
    <col min="9" max="16384" width="10.88671875" style="1"/>
  </cols>
  <sheetData>
    <row r="1" spans="1:9" s="29" customFormat="1" ht="33" customHeight="1" x14ac:dyDescent="0.25">
      <c r="B1" s="189" t="s">
        <v>35</v>
      </c>
      <c r="C1" s="189"/>
      <c r="D1" s="189"/>
      <c r="E1" s="189"/>
    </row>
    <row r="2" spans="1:9" s="29" customFormat="1" ht="16.5" customHeight="1" x14ac:dyDescent="0.25">
      <c r="B2" s="190" t="s">
        <v>36</v>
      </c>
      <c r="C2" s="191"/>
      <c r="D2" s="191"/>
    </row>
    <row r="3" spans="1:9" s="29" customFormat="1" ht="6.75" customHeight="1" x14ac:dyDescent="0.25">
      <c r="A3" s="30"/>
    </row>
    <row r="5" spans="1:9" s="4" customFormat="1" ht="17.100000000000001" customHeight="1" x14ac:dyDescent="0.4">
      <c r="B5" s="2" t="s">
        <v>26</v>
      </c>
      <c r="C5" s="3"/>
      <c r="D5" s="203" t="s">
        <v>99</v>
      </c>
      <c r="E5" s="203"/>
      <c r="F5" s="203"/>
      <c r="G5" s="203"/>
      <c r="H5" s="203"/>
    </row>
    <row r="6" spans="1:9" s="89" customFormat="1" ht="2.25" customHeight="1" x14ac:dyDescent="0.25">
      <c r="B6" s="198"/>
      <c r="C6" s="198"/>
      <c r="D6" s="198"/>
      <c r="E6" s="198"/>
      <c r="F6" s="198"/>
      <c r="G6" s="198"/>
      <c r="H6" s="198"/>
    </row>
    <row r="7" spans="1:9" s="89" customFormat="1" ht="6.75" customHeight="1" x14ac:dyDescent="0.25">
      <c r="I7" s="6"/>
    </row>
    <row r="8" spans="1:9" s="6" customFormat="1" ht="16.5" customHeight="1" x14ac:dyDescent="0.25">
      <c r="B8" s="124" t="s">
        <v>101</v>
      </c>
      <c r="C8" s="122"/>
      <c r="D8" s="118" t="s">
        <v>1</v>
      </c>
      <c r="E8" s="118" t="s">
        <v>28</v>
      </c>
      <c r="F8" s="18" t="s">
        <v>15</v>
      </c>
      <c r="G8" s="18" t="s">
        <v>17</v>
      </c>
      <c r="H8" s="118" t="s">
        <v>27</v>
      </c>
    </row>
    <row r="9" spans="1:9" s="89" customFormat="1" ht="6.75" customHeight="1" x14ac:dyDescent="0.25">
      <c r="B9" s="9"/>
      <c r="C9" s="69"/>
      <c r="D9" s="10"/>
      <c r="E9" s="10"/>
      <c r="F9" s="10"/>
      <c r="G9" s="10"/>
      <c r="H9" s="10"/>
    </row>
    <row r="10" spans="1:9" ht="16.5" customHeight="1" x14ac:dyDescent="0.25">
      <c r="B10" s="97" t="s">
        <v>6</v>
      </c>
      <c r="C10" s="101"/>
      <c r="D10" s="15">
        <v>188</v>
      </c>
      <c r="E10" s="15">
        <v>238</v>
      </c>
      <c r="F10" s="15">
        <v>258</v>
      </c>
      <c r="G10" s="15" t="s">
        <v>0</v>
      </c>
      <c r="H10" s="21">
        <v>684</v>
      </c>
    </row>
    <row r="11" spans="1:9" ht="16.5" customHeight="1" x14ac:dyDescent="0.25">
      <c r="B11" s="97" t="s">
        <v>7</v>
      </c>
      <c r="C11" s="101"/>
      <c r="D11" s="16">
        <v>184</v>
      </c>
      <c r="E11" s="16">
        <v>254</v>
      </c>
      <c r="F11" s="16">
        <v>308</v>
      </c>
      <c r="G11" s="16" t="s">
        <v>0</v>
      </c>
      <c r="H11" s="20">
        <v>746</v>
      </c>
    </row>
    <row r="12" spans="1:9" ht="16.5" customHeight="1" x14ac:dyDescent="0.25">
      <c r="B12" s="97" t="s">
        <v>8</v>
      </c>
      <c r="C12" s="101"/>
      <c r="D12" s="16">
        <v>175</v>
      </c>
      <c r="E12" s="16">
        <v>271</v>
      </c>
      <c r="F12" s="16">
        <v>307</v>
      </c>
      <c r="G12" s="16" t="s">
        <v>0</v>
      </c>
      <c r="H12" s="20">
        <v>753</v>
      </c>
    </row>
    <row r="13" spans="1:9" ht="16.5" customHeight="1" x14ac:dyDescent="0.25">
      <c r="B13" s="97" t="s">
        <v>9</v>
      </c>
      <c r="C13" s="101"/>
      <c r="D13" s="16">
        <v>177</v>
      </c>
      <c r="E13" s="16">
        <v>305</v>
      </c>
      <c r="F13" s="16">
        <v>303</v>
      </c>
      <c r="G13" s="16" t="s">
        <v>0</v>
      </c>
      <c r="H13" s="20">
        <v>785</v>
      </c>
    </row>
    <row r="14" spans="1:9" ht="18.75" customHeight="1" x14ac:dyDescent="0.25">
      <c r="B14" s="97" t="s">
        <v>10</v>
      </c>
      <c r="C14" s="101"/>
      <c r="D14" s="16">
        <v>185</v>
      </c>
      <c r="E14" s="16">
        <v>192</v>
      </c>
      <c r="F14" s="16">
        <v>240</v>
      </c>
      <c r="G14" s="16" t="s">
        <v>0</v>
      </c>
      <c r="H14" s="20">
        <v>617</v>
      </c>
    </row>
    <row r="15" spans="1:9" ht="16.5" customHeight="1" x14ac:dyDescent="0.25">
      <c r="B15" s="97" t="s">
        <v>12</v>
      </c>
      <c r="C15" s="101"/>
      <c r="D15" s="16">
        <v>172</v>
      </c>
      <c r="E15" s="16">
        <v>214</v>
      </c>
      <c r="F15" s="16">
        <v>237</v>
      </c>
      <c r="G15" s="16" t="s">
        <v>0</v>
      </c>
      <c r="H15" s="20">
        <v>623</v>
      </c>
    </row>
    <row r="16" spans="1:9" ht="16.5" customHeight="1" x14ac:dyDescent="0.25">
      <c r="B16" s="97" t="s">
        <v>11</v>
      </c>
      <c r="C16" s="101"/>
      <c r="D16" s="16">
        <v>173</v>
      </c>
      <c r="E16" s="16">
        <v>186</v>
      </c>
      <c r="F16" s="16">
        <v>268</v>
      </c>
      <c r="G16" s="16" t="s">
        <v>0</v>
      </c>
      <c r="H16" s="20">
        <v>627</v>
      </c>
    </row>
    <row r="17" spans="2:8" ht="16.5" customHeight="1" x14ac:dyDescent="0.25">
      <c r="B17" s="97" t="s">
        <v>13</v>
      </c>
      <c r="C17" s="101"/>
      <c r="D17" s="16">
        <v>172</v>
      </c>
      <c r="E17" s="16">
        <v>167</v>
      </c>
      <c r="F17" s="16">
        <v>242</v>
      </c>
      <c r="G17" s="16">
        <v>18</v>
      </c>
      <c r="H17" s="16">
        <v>599</v>
      </c>
    </row>
    <row r="18" spans="2:8" ht="16.5" customHeight="1" x14ac:dyDescent="0.25">
      <c r="B18" s="97" t="s">
        <v>14</v>
      </c>
      <c r="C18" s="101"/>
      <c r="D18" s="15">
        <v>171</v>
      </c>
      <c r="E18" s="15">
        <v>168</v>
      </c>
      <c r="F18" s="15">
        <v>281</v>
      </c>
      <c r="G18" s="15">
        <v>5</v>
      </c>
      <c r="H18" s="16">
        <v>625</v>
      </c>
    </row>
    <row r="19" spans="2:8" ht="18.75" customHeight="1" x14ac:dyDescent="0.25">
      <c r="B19" s="97" t="s">
        <v>23</v>
      </c>
      <c r="C19" s="101"/>
      <c r="D19" s="15">
        <v>165</v>
      </c>
      <c r="E19" s="15">
        <v>183</v>
      </c>
      <c r="F19" s="15">
        <v>248</v>
      </c>
      <c r="G19" s="15">
        <v>25</v>
      </c>
      <c r="H19" s="16">
        <v>621</v>
      </c>
    </row>
    <row r="20" spans="2:8" ht="16.5" customHeight="1" x14ac:dyDescent="0.25">
      <c r="B20" s="97" t="s">
        <v>24</v>
      </c>
      <c r="C20" s="101"/>
      <c r="D20" s="15">
        <v>167</v>
      </c>
      <c r="E20" s="15">
        <v>184</v>
      </c>
      <c r="F20" s="15">
        <v>193</v>
      </c>
      <c r="G20" s="15">
        <v>32</v>
      </c>
      <c r="H20" s="16">
        <v>576</v>
      </c>
    </row>
    <row r="21" spans="2:8" ht="16.5" customHeight="1" x14ac:dyDescent="0.25">
      <c r="B21" s="98" t="s">
        <v>25</v>
      </c>
      <c r="C21" s="101"/>
      <c r="D21" s="15">
        <v>181</v>
      </c>
      <c r="E21" s="15">
        <v>202</v>
      </c>
      <c r="F21" s="15">
        <v>189</v>
      </c>
      <c r="G21" s="15" t="s">
        <v>0</v>
      </c>
      <c r="H21" s="16">
        <v>572</v>
      </c>
    </row>
    <row r="22" spans="2:8" ht="18.75" customHeight="1" x14ac:dyDescent="0.25">
      <c r="B22" s="100" t="s">
        <v>29</v>
      </c>
      <c r="C22" s="102"/>
      <c r="D22" s="19">
        <v>176</v>
      </c>
      <c r="E22" s="19">
        <v>194</v>
      </c>
      <c r="F22" s="19">
        <v>243</v>
      </c>
      <c r="G22" s="19">
        <v>6</v>
      </c>
      <c r="H22" s="17">
        <v>619</v>
      </c>
    </row>
    <row r="23" spans="2:8" ht="6.75" customHeight="1" x14ac:dyDescent="0.25"/>
    <row r="24" spans="2:8" ht="25.5" customHeight="1" x14ac:dyDescent="0.25">
      <c r="B24" s="197" t="s">
        <v>74</v>
      </c>
      <c r="C24" s="197"/>
      <c r="D24" s="197"/>
      <c r="E24" s="197"/>
      <c r="F24" s="197"/>
      <c r="G24" s="197"/>
      <c r="H24" s="197"/>
    </row>
    <row r="25" spans="2:8" ht="6.75" customHeight="1" thickBot="1" x14ac:dyDescent="0.3">
      <c r="B25" s="200"/>
      <c r="C25" s="200"/>
      <c r="D25" s="200"/>
      <c r="E25" s="200"/>
      <c r="F25" s="200"/>
      <c r="G25" s="200"/>
      <c r="H25" s="200"/>
    </row>
    <row r="26" spans="2:8" ht="12.75" customHeight="1" x14ac:dyDescent="0.25">
      <c r="D26" s="206"/>
      <c r="E26" s="205"/>
      <c r="F26" s="205"/>
      <c r="G26" s="205"/>
      <c r="H26" s="205"/>
    </row>
    <row r="27" spans="2:8" ht="16.5" customHeight="1" x14ac:dyDescent="0.25">
      <c r="D27" s="205"/>
      <c r="E27" s="205"/>
      <c r="F27" s="205"/>
      <c r="G27" s="205"/>
      <c r="H27" s="205"/>
    </row>
  </sheetData>
  <mergeCells count="8">
    <mergeCell ref="B25:H25"/>
    <mergeCell ref="D26:H26"/>
    <mergeCell ref="D27:H27"/>
    <mergeCell ref="B24:H24"/>
    <mergeCell ref="B1:E1"/>
    <mergeCell ref="B2:D2"/>
    <mergeCell ref="B6:H6"/>
    <mergeCell ref="D5:H5"/>
  </mergeCells>
  <pageMargins left="0" right="0.55118110236220474" top="0" bottom="0.62992125984251968" header="0" footer="0.27559055118110237"/>
  <pageSetup paperSize="9" scale="76" fitToHeight="0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K2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2" style="1" bestFit="1" customWidth="1"/>
    <col min="3" max="3" width="1.44140625" style="1" customWidth="1"/>
    <col min="4" max="4" width="14.88671875" style="1" customWidth="1"/>
    <col min="5" max="5" width="13.109375" style="1" customWidth="1"/>
    <col min="6" max="6" width="14.88671875" style="1" customWidth="1"/>
    <col min="7" max="7" width="17.44140625" style="1" customWidth="1"/>
    <col min="8" max="8" width="16.5546875" style="1" customWidth="1"/>
    <col min="9" max="9" width="14.88671875" style="1" customWidth="1"/>
    <col min="10" max="10" width="13.109375" style="1" customWidth="1"/>
    <col min="11" max="16384" width="10.88671875" style="1"/>
  </cols>
  <sheetData>
    <row r="1" spans="1:11" s="29" customFormat="1" ht="33" customHeight="1" x14ac:dyDescent="0.25">
      <c r="B1" s="189" t="s">
        <v>35</v>
      </c>
      <c r="C1" s="189"/>
      <c r="D1" s="189"/>
      <c r="E1" s="189"/>
    </row>
    <row r="2" spans="1:11" s="29" customFormat="1" ht="16.5" customHeight="1" x14ac:dyDescent="0.25">
      <c r="B2" s="190" t="s">
        <v>36</v>
      </c>
      <c r="C2" s="191"/>
      <c r="D2" s="191"/>
    </row>
    <row r="3" spans="1:11" s="29" customFormat="1" ht="6.75" customHeight="1" x14ac:dyDescent="0.25">
      <c r="A3" s="30"/>
    </row>
    <row r="5" spans="1:11" s="4" customFormat="1" ht="17.100000000000001" customHeight="1" x14ac:dyDescent="0.4">
      <c r="B5" s="2" t="s">
        <v>26</v>
      </c>
      <c r="C5" s="3"/>
      <c r="D5" s="203" t="s">
        <v>100</v>
      </c>
      <c r="E5" s="209"/>
      <c r="F5" s="209"/>
      <c r="G5" s="209"/>
      <c r="H5" s="209"/>
      <c r="I5" s="209"/>
      <c r="J5" s="209"/>
    </row>
    <row r="6" spans="1:11" s="89" customFormat="1" ht="2.25" customHeight="1" x14ac:dyDescent="0.25">
      <c r="B6" s="198"/>
      <c r="C6" s="198"/>
      <c r="D6" s="198"/>
      <c r="E6" s="198"/>
      <c r="F6" s="198"/>
      <c r="G6" s="198"/>
      <c r="H6" s="198"/>
      <c r="I6" s="198"/>
      <c r="J6" s="198"/>
    </row>
    <row r="7" spans="1:11" s="89" customFormat="1" ht="6.75" customHeight="1" x14ac:dyDescent="0.25">
      <c r="D7" s="74"/>
      <c r="E7" s="74"/>
      <c r="F7" s="74"/>
      <c r="G7" s="74"/>
      <c r="H7" s="74"/>
      <c r="I7" s="74"/>
      <c r="J7" s="74"/>
      <c r="K7" s="6"/>
    </row>
    <row r="8" spans="1:11" s="89" customFormat="1" ht="16.5" customHeight="1" x14ac:dyDescent="0.25">
      <c r="B8" s="14" t="s">
        <v>101</v>
      </c>
      <c r="C8" s="14"/>
      <c r="D8" s="120" t="s">
        <v>1</v>
      </c>
      <c r="E8" s="121" t="s">
        <v>16</v>
      </c>
      <c r="F8" s="121" t="s">
        <v>2</v>
      </c>
      <c r="G8" s="120" t="s">
        <v>98</v>
      </c>
      <c r="H8" s="120" t="s">
        <v>83</v>
      </c>
      <c r="I8" s="121" t="s">
        <v>17</v>
      </c>
      <c r="J8" s="121" t="s">
        <v>27</v>
      </c>
    </row>
    <row r="9" spans="1:11" s="89" customFormat="1" ht="18.75" customHeight="1" x14ac:dyDescent="0.25">
      <c r="B9" s="127" t="s">
        <v>6</v>
      </c>
      <c r="C9" s="10"/>
      <c r="D9" s="128">
        <v>58.05</v>
      </c>
      <c r="E9" s="129" t="s">
        <v>0</v>
      </c>
      <c r="F9" s="128">
        <v>58.5</v>
      </c>
      <c r="G9" s="128">
        <v>57.15</v>
      </c>
      <c r="H9" s="128">
        <v>56.93</v>
      </c>
      <c r="I9" s="129" t="s">
        <v>0</v>
      </c>
      <c r="J9" s="128">
        <v>58.23</v>
      </c>
    </row>
    <row r="10" spans="1:11" ht="16.5" customHeight="1" x14ac:dyDescent="0.25">
      <c r="B10" s="97" t="s">
        <v>7</v>
      </c>
      <c r="C10" s="10"/>
      <c r="D10" s="23">
        <v>60.38</v>
      </c>
      <c r="E10" s="15" t="s">
        <v>0</v>
      </c>
      <c r="F10" s="23">
        <v>66.900000000000006</v>
      </c>
      <c r="G10" s="15" t="s">
        <v>0</v>
      </c>
      <c r="H10" s="15" t="s">
        <v>0</v>
      </c>
      <c r="I10" s="15" t="s">
        <v>0</v>
      </c>
      <c r="J10" s="23">
        <v>60.22</v>
      </c>
    </row>
    <row r="11" spans="1:11" ht="16.5" customHeight="1" x14ac:dyDescent="0.25">
      <c r="B11" s="97" t="s">
        <v>8</v>
      </c>
      <c r="C11" s="10"/>
      <c r="D11" s="23">
        <v>60.63</v>
      </c>
      <c r="E11" s="23">
        <v>41.52</v>
      </c>
      <c r="F11" s="23">
        <v>60.84</v>
      </c>
      <c r="G11" s="15" t="s">
        <v>0</v>
      </c>
      <c r="H11" s="15" t="s">
        <v>0</v>
      </c>
      <c r="I11" s="15" t="s">
        <v>0</v>
      </c>
      <c r="J11" s="23">
        <v>58.76</v>
      </c>
    </row>
    <row r="12" spans="1:11" ht="16.5" customHeight="1" x14ac:dyDescent="0.25">
      <c r="B12" s="97" t="s">
        <v>9</v>
      </c>
      <c r="C12" s="10"/>
      <c r="D12" s="23">
        <v>56.61</v>
      </c>
      <c r="E12" s="23">
        <v>66.849999999999994</v>
      </c>
      <c r="F12" s="23">
        <v>58.23</v>
      </c>
      <c r="G12" s="23">
        <v>64</v>
      </c>
      <c r="H12" s="23">
        <v>69.849999999999994</v>
      </c>
      <c r="I12" s="15" t="s">
        <v>0</v>
      </c>
      <c r="J12" s="23">
        <v>58.16</v>
      </c>
    </row>
    <row r="13" spans="1:11" ht="18.75" customHeight="1" x14ac:dyDescent="0.25">
      <c r="B13" s="97" t="s">
        <v>10</v>
      </c>
      <c r="C13" s="10"/>
      <c r="D13" s="23">
        <v>53.26</v>
      </c>
      <c r="E13" s="23">
        <v>47.69</v>
      </c>
      <c r="F13" s="23">
        <v>55.98</v>
      </c>
      <c r="G13" s="23">
        <v>62.35</v>
      </c>
      <c r="H13" s="23">
        <v>74.819999999999993</v>
      </c>
      <c r="I13" s="15" t="s">
        <v>0</v>
      </c>
      <c r="J13" s="23">
        <v>54</v>
      </c>
    </row>
    <row r="14" spans="1:11" ht="16.5" customHeight="1" x14ac:dyDescent="0.25">
      <c r="B14" s="97" t="s">
        <v>12</v>
      </c>
      <c r="C14" s="10"/>
      <c r="D14" s="23">
        <v>60.58</v>
      </c>
      <c r="E14" s="23">
        <v>42.02</v>
      </c>
      <c r="F14" s="23">
        <v>59.53</v>
      </c>
      <c r="G14" s="23">
        <v>55.1</v>
      </c>
      <c r="H14" s="23">
        <v>60.17</v>
      </c>
      <c r="I14" s="15" t="s">
        <v>0</v>
      </c>
      <c r="J14" s="23">
        <v>57.7</v>
      </c>
    </row>
    <row r="15" spans="1:11" ht="16.5" customHeight="1" x14ac:dyDescent="0.25">
      <c r="B15" s="97" t="s">
        <v>11</v>
      </c>
      <c r="C15" s="10"/>
      <c r="D15" s="23">
        <v>68.62</v>
      </c>
      <c r="E15" s="23">
        <v>50.68</v>
      </c>
      <c r="F15" s="23">
        <v>50.6</v>
      </c>
      <c r="G15" s="23">
        <v>59.08</v>
      </c>
      <c r="H15" s="23">
        <v>50.09</v>
      </c>
      <c r="I15" s="15" t="s">
        <v>0</v>
      </c>
      <c r="J15" s="23">
        <v>60.97</v>
      </c>
    </row>
    <row r="16" spans="1:11" ht="16.5" customHeight="1" x14ac:dyDescent="0.25">
      <c r="B16" s="97" t="s">
        <v>13</v>
      </c>
      <c r="C16" s="10"/>
      <c r="D16" s="23">
        <v>71.77</v>
      </c>
      <c r="E16" s="23">
        <v>46.02</v>
      </c>
      <c r="F16" s="23">
        <v>54.11</v>
      </c>
      <c r="G16" s="23">
        <v>57.59</v>
      </c>
      <c r="H16" s="23">
        <v>66.900000000000006</v>
      </c>
      <c r="I16" s="23">
        <v>70</v>
      </c>
      <c r="J16" s="23">
        <v>63.27</v>
      </c>
    </row>
    <row r="17" spans="2:11" ht="16.5" customHeight="1" x14ac:dyDescent="0.25">
      <c r="B17" s="97" t="s">
        <v>14</v>
      </c>
      <c r="C17" s="10"/>
      <c r="D17" s="23">
        <v>64.22</v>
      </c>
      <c r="E17" s="23">
        <v>66.42</v>
      </c>
      <c r="F17" s="23">
        <v>51.33</v>
      </c>
      <c r="G17" s="23">
        <v>67.349999999999994</v>
      </c>
      <c r="H17" s="23">
        <v>57.46</v>
      </c>
      <c r="I17" s="23">
        <v>55.93</v>
      </c>
      <c r="J17" s="23">
        <v>60.85</v>
      </c>
    </row>
    <row r="18" spans="2:11" s="89" customFormat="1" ht="18.75" customHeight="1" x14ac:dyDescent="0.25">
      <c r="B18" s="97" t="s">
        <v>23</v>
      </c>
      <c r="C18" s="10"/>
      <c r="D18" s="23">
        <v>61.64</v>
      </c>
      <c r="E18" s="23">
        <v>66.319999999999993</v>
      </c>
      <c r="F18" s="23">
        <v>48.62</v>
      </c>
      <c r="G18" s="23">
        <v>50.54</v>
      </c>
      <c r="H18" s="23">
        <v>64.150000000000006</v>
      </c>
      <c r="I18" s="23">
        <v>46.91</v>
      </c>
      <c r="J18" s="23">
        <v>58.5</v>
      </c>
      <c r="K18" s="6"/>
    </row>
    <row r="19" spans="2:11" s="89" customFormat="1" ht="16.5" customHeight="1" x14ac:dyDescent="0.25">
      <c r="B19" s="97" t="s">
        <v>24</v>
      </c>
      <c r="C19" s="10"/>
      <c r="D19" s="23">
        <v>53.8</v>
      </c>
      <c r="E19" s="23">
        <v>64.599999999999994</v>
      </c>
      <c r="F19" s="23">
        <v>54.6</v>
      </c>
      <c r="G19" s="23">
        <v>65.3</v>
      </c>
      <c r="H19" s="23">
        <v>31.3</v>
      </c>
      <c r="I19" s="23">
        <v>52.6</v>
      </c>
      <c r="J19" s="23">
        <v>55.5</v>
      </c>
    </row>
    <row r="20" spans="2:11" s="89" customFormat="1" ht="16.5" customHeight="1" x14ac:dyDescent="0.25">
      <c r="B20" s="98" t="s">
        <v>25</v>
      </c>
      <c r="C20" s="11"/>
      <c r="D20" s="23">
        <v>58.4</v>
      </c>
      <c r="E20" s="23">
        <v>60.5</v>
      </c>
      <c r="F20" s="23">
        <v>62.1</v>
      </c>
      <c r="G20" s="23">
        <v>85.7</v>
      </c>
      <c r="H20" s="23">
        <v>88.2</v>
      </c>
      <c r="I20" s="23" t="s">
        <v>0</v>
      </c>
      <c r="J20" s="23">
        <v>61.1</v>
      </c>
    </row>
    <row r="21" spans="2:11" ht="18.75" customHeight="1" x14ac:dyDescent="0.25">
      <c r="B21" s="100" t="s">
        <v>29</v>
      </c>
      <c r="C21" s="83"/>
      <c r="D21" s="24">
        <v>52.1</v>
      </c>
      <c r="E21" s="24">
        <v>58.2</v>
      </c>
      <c r="F21" s="24">
        <v>69</v>
      </c>
      <c r="G21" s="24">
        <v>85.3</v>
      </c>
      <c r="H21" s="24">
        <v>83.9</v>
      </c>
      <c r="I21" s="24">
        <v>64.5</v>
      </c>
      <c r="J21" s="24">
        <v>58.5</v>
      </c>
    </row>
    <row r="22" spans="2:11" ht="6.75" customHeight="1" x14ac:dyDescent="0.25">
      <c r="B22" s="99"/>
      <c r="C22" s="10"/>
      <c r="D22" s="20"/>
      <c r="E22" s="20"/>
      <c r="F22" s="20"/>
      <c r="G22" s="21"/>
      <c r="H22" s="21"/>
      <c r="I22" s="21"/>
      <c r="J22" s="20"/>
    </row>
    <row r="23" spans="2:11" ht="37.5" customHeight="1" x14ac:dyDescent="0.25">
      <c r="B23" s="212" t="s">
        <v>73</v>
      </c>
      <c r="C23" s="212"/>
      <c r="D23" s="212"/>
      <c r="E23" s="212"/>
      <c r="F23" s="212"/>
      <c r="G23" s="212"/>
      <c r="H23" s="212"/>
      <c r="I23" s="212"/>
      <c r="J23" s="212"/>
    </row>
    <row r="24" spans="2:11" ht="6.75" customHeight="1" thickBot="1" x14ac:dyDescent="0.3">
      <c r="B24" s="200"/>
      <c r="C24" s="200"/>
      <c r="D24" s="200"/>
      <c r="E24" s="200"/>
      <c r="F24" s="200"/>
      <c r="G24" s="200"/>
      <c r="H24" s="200"/>
      <c r="I24" s="200"/>
      <c r="J24" s="200"/>
    </row>
    <row r="25" spans="2:11" ht="12.75" customHeight="1" x14ac:dyDescent="0.25">
      <c r="D25" s="206"/>
      <c r="E25" s="206"/>
      <c r="F25" s="206"/>
      <c r="G25" s="206"/>
      <c r="H25" s="206"/>
      <c r="I25" s="206"/>
      <c r="J25" s="206"/>
    </row>
    <row r="26" spans="2:11" ht="12.75" customHeight="1" x14ac:dyDescent="0.25">
      <c r="D26" s="207"/>
      <c r="E26" s="205"/>
      <c r="F26" s="205"/>
      <c r="G26" s="205"/>
      <c r="H26" s="205"/>
      <c r="I26" s="205"/>
      <c r="J26" s="205"/>
    </row>
    <row r="27" spans="2:11" ht="12.75" customHeight="1" x14ac:dyDescent="0.25">
      <c r="D27" s="208"/>
      <c r="E27" s="208"/>
      <c r="F27" s="208"/>
      <c r="G27" s="208"/>
      <c r="H27" s="208"/>
      <c r="I27" s="208"/>
      <c r="J27" s="208"/>
    </row>
    <row r="28" spans="2:11" ht="12.75" customHeight="1" x14ac:dyDescent="0.25">
      <c r="D28" s="206"/>
      <c r="E28" s="205"/>
      <c r="F28" s="205"/>
      <c r="G28" s="205"/>
      <c r="H28" s="205"/>
      <c r="I28" s="205"/>
      <c r="J28" s="205"/>
    </row>
    <row r="29" spans="2:11" ht="16.5" customHeight="1" x14ac:dyDescent="0.25">
      <c r="D29" s="205"/>
      <c r="E29" s="205"/>
      <c r="F29" s="205"/>
      <c r="G29" s="205"/>
      <c r="H29" s="205"/>
      <c r="I29" s="205"/>
      <c r="J29" s="205"/>
    </row>
  </sheetData>
  <mergeCells count="11">
    <mergeCell ref="B1:E1"/>
    <mergeCell ref="B2:D2"/>
    <mergeCell ref="B6:J6"/>
    <mergeCell ref="D29:J29"/>
    <mergeCell ref="D5:J5"/>
    <mergeCell ref="B23:J23"/>
    <mergeCell ref="B24:J24"/>
    <mergeCell ref="D25:J25"/>
    <mergeCell ref="D26:J26"/>
    <mergeCell ref="D27:J27"/>
    <mergeCell ref="D28:J28"/>
  </mergeCells>
  <pageMargins left="0" right="0.55118110236220474" top="0" bottom="0.62992125984251968" header="0" footer="0.27559055118110237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Steckbrief</vt:lpstr>
      <vt:lpstr>Vorstell. n. Sparte 1930-2002</vt:lpstr>
      <vt:lpstr>Vorstellung Besuche n. Sparte</vt:lpstr>
      <vt:lpstr>Besuche nach Spielstätte</vt:lpstr>
      <vt:lpstr>Meistbesuchte Produktionen</vt:lpstr>
      <vt:lpstr>Besuchsdurchschnitt 2002-2015</vt:lpstr>
      <vt:lpstr>Vorstellungen 2002-2015</vt:lpstr>
      <vt:lpstr>Auslastung 2002-2015</vt:lpstr>
      <vt:lpstr>'Meistbesuchte Produktionen'!Drucktitel</vt:lpstr>
      <vt:lpstr>'Vorstellungen 2002-2015'!Drucktitel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Theater Basel - Vorstellungen und Besucher</dc:title>
  <dc:creator>Gräf, Ulrich Maximilian</dc:creator>
  <cp:lastModifiedBy>Sasshofer, Barbara</cp:lastModifiedBy>
  <cp:lastPrinted>2022-11-10T13:16:25Z</cp:lastPrinted>
  <dcterms:created xsi:type="dcterms:W3CDTF">2010-06-04T19:46:10Z</dcterms:created>
  <dcterms:modified xsi:type="dcterms:W3CDTF">2023-01-27T13:40:18Z</dcterms:modified>
</cp:coreProperties>
</file>